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<sst xmlns="http://schemas.openxmlformats.org/spreadsheetml/2006/main" count="24" uniqueCount="22">
  <si>
    <t>附件：</t>
  </si>
  <si>
    <t>定襄县2023年度拟建国家安排高标准农田项目情况表</t>
  </si>
  <si>
    <t>项目名称</t>
  </si>
  <si>
    <t>建设规模
（亩）</t>
  </si>
  <si>
    <t>投资来源（万元）</t>
  </si>
  <si>
    <t>建设地点</t>
  </si>
  <si>
    <t>建设年限</t>
  </si>
  <si>
    <t>建设性质</t>
  </si>
  <si>
    <t>高标准农田建设</t>
  </si>
  <si>
    <t>其中：高效节水灌溉措施</t>
  </si>
  <si>
    <t>总计</t>
  </si>
  <si>
    <t>中央财政资金</t>
  </si>
  <si>
    <t>省级财政</t>
  </si>
  <si>
    <t>市（县）级财政资金</t>
  </si>
  <si>
    <t>2023年定襄县受禄乡等2乡高标准农田建设项目</t>
  </si>
  <si>
    <t>受禄乡：黄咀村、高村、大南庄村，南王乡；湖村；共计2个乡镇4个行政村</t>
  </si>
  <si>
    <t>受禄乡；黄咀村、高村、大南庄村，南王乡：湖村：共计2个乡镇4个行政村</t>
  </si>
  <si>
    <t>新建</t>
  </si>
  <si>
    <t>受禄乡：黄咀村、高村、东作村、大南庄村，南王乡：南王村、湖村：共计2个乡镇6个行政村</t>
  </si>
  <si>
    <t>受禄乡：黄咀村，南王乡：南王村、湖村；共计2个乡镇3个行政村</t>
  </si>
  <si>
    <t>改造提升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</si>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</sst>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8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华文中宋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0.5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P7" sqref="P7"/>
    </sheetView>
  </sheetViews>
  <sheetFormatPr defaultColWidth="9" defaultRowHeight="13.5"/>
  <cols>
    <col min="1" max="1" width="14" style="3" customWidth="1"/>
    <col min="2" max="3" width="10" style="3" customWidth="1"/>
    <col min="4" max="4" width="8.75" style="3" customWidth="1"/>
    <col min="5" max="5" width="8.75" style="4" customWidth="1"/>
    <col min="6" max="7" width="8.75" style="5" customWidth="1"/>
    <col min="8" max="8" width="18" style="5" customWidth="1"/>
    <col min="9" max="9" width="14.375" style="5" customWidth="1"/>
    <col min="10" max="11" width="8.25" style="5" customWidth="1"/>
    <col min="12" max="12" width="11.125" style="6" hidden="1" customWidth="1"/>
    <col min="13" max="14" width="9" style="6" hidden="1" customWidth="1"/>
    <col min="15" max="16384" width="9" style="6"/>
  </cols>
  <sheetData>
    <row r="1" ht="16.5" customHeight="1" spans="1:1">
      <c r="A1" s="7" t="s">
        <v>0</v>
      </c>
    </row>
    <row r="2" ht="68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45" customHeight="1" spans="1:11">
      <c r="A3" s="9" t="s">
        <v>2</v>
      </c>
      <c r="B3" s="10" t="s">
        <v>3</v>
      </c>
      <c r="C3" s="11"/>
      <c r="D3" s="10" t="s">
        <v>4</v>
      </c>
      <c r="E3" s="12"/>
      <c r="F3" s="12"/>
      <c r="G3" s="12"/>
      <c r="H3" s="10" t="s">
        <v>5</v>
      </c>
      <c r="I3" s="11"/>
      <c r="J3" s="9" t="s">
        <v>6</v>
      </c>
      <c r="K3" s="9" t="s">
        <v>7</v>
      </c>
    </row>
    <row r="4" s="2" customFormat="1" ht="50.25" customHeight="1" spans="1:11">
      <c r="A4" s="13"/>
      <c r="B4" s="9" t="s">
        <v>8</v>
      </c>
      <c r="C4" s="9" t="s">
        <v>9</v>
      </c>
      <c r="D4" s="9" t="s">
        <v>10</v>
      </c>
      <c r="E4" s="14" t="s">
        <v>11</v>
      </c>
      <c r="F4" s="9" t="s">
        <v>12</v>
      </c>
      <c r="G4" s="9" t="s">
        <v>13</v>
      </c>
      <c r="H4" s="9" t="s">
        <v>8</v>
      </c>
      <c r="I4" s="9" t="s">
        <v>9</v>
      </c>
      <c r="J4" s="13"/>
      <c r="K4" s="13"/>
    </row>
    <row r="5" s="2" customFormat="1" ht="84" customHeight="1" spans="1:11">
      <c r="A5" s="15" t="s">
        <v>14</v>
      </c>
      <c r="B5" s="16">
        <v>4000</v>
      </c>
      <c r="C5" s="16">
        <v>4000</v>
      </c>
      <c r="D5" s="16">
        <f>B5*0.23</f>
        <v>920</v>
      </c>
      <c r="E5" s="17">
        <f>B5*0.112</f>
        <v>448</v>
      </c>
      <c r="F5" s="17">
        <f>(D5-E5)/2</f>
        <v>236</v>
      </c>
      <c r="G5" s="17">
        <f>F5</f>
        <v>236</v>
      </c>
      <c r="H5" s="18" t="s">
        <v>15</v>
      </c>
      <c r="I5" s="18" t="s">
        <v>16</v>
      </c>
      <c r="J5" s="17">
        <v>1</v>
      </c>
      <c r="K5" s="17" t="s">
        <v>17</v>
      </c>
    </row>
    <row r="6" s="2" customFormat="1" ht="95" customHeight="1" spans="1:11">
      <c r="A6" s="19"/>
      <c r="B6" s="16">
        <v>15500</v>
      </c>
      <c r="C6" s="16">
        <v>7500</v>
      </c>
      <c r="D6" s="16">
        <f>B6*0.15</f>
        <v>2325</v>
      </c>
      <c r="E6" s="17">
        <v>1129</v>
      </c>
      <c r="F6" s="17">
        <f>(D6-E6)/2</f>
        <v>598</v>
      </c>
      <c r="G6" s="17">
        <f>F6</f>
        <v>598</v>
      </c>
      <c r="H6" s="18" t="s">
        <v>18</v>
      </c>
      <c r="I6" s="18" t="s">
        <v>19</v>
      </c>
      <c r="J6" s="17">
        <v>1</v>
      </c>
      <c r="K6" s="17" t="s">
        <v>20</v>
      </c>
    </row>
    <row r="7" s="2" customFormat="1" ht="62" customHeight="1" spans="1:11">
      <c r="A7" s="20" t="s">
        <v>21</v>
      </c>
      <c r="B7" s="20">
        <f t="shared" ref="B7:G7" si="0">B5+B6</f>
        <v>19500</v>
      </c>
      <c r="C7" s="20">
        <f t="shared" si="0"/>
        <v>11500</v>
      </c>
      <c r="D7" s="20">
        <f t="shared" si="0"/>
        <v>3245</v>
      </c>
      <c r="E7" s="21">
        <f t="shared" si="0"/>
        <v>1577</v>
      </c>
      <c r="F7" s="20">
        <f t="shared" si="0"/>
        <v>834</v>
      </c>
      <c r="G7" s="20">
        <f t="shared" si="0"/>
        <v>834</v>
      </c>
      <c r="H7" s="20"/>
      <c r="I7" s="22"/>
      <c r="J7" s="23"/>
      <c r="K7" s="24"/>
    </row>
    <row r="8" ht="64" customHeight="1" spans="12:14">
      <c r="L8" s="6">
        <f>D5/B5</f>
        <v>0.23</v>
      </c>
      <c r="M8" s="6">
        <f>E5/B5</f>
        <v>0.112</v>
      </c>
      <c r="N8" s="6">
        <f>(D5-E5)*0.5</f>
        <v>236</v>
      </c>
    </row>
    <row r="9" ht="69" customHeight="1" spans="12:14">
      <c r="L9" s="6">
        <f>D6/B6</f>
        <v>0.15</v>
      </c>
      <c r="M9" s="6">
        <f>E6/B6</f>
        <v>0.0728387096774194</v>
      </c>
      <c r="N9" s="6">
        <f>(D6-E6)*0.5</f>
        <v>598</v>
      </c>
    </row>
    <row r="10" ht="42.75" customHeight="1" spans="5:7">
      <c r="E10" s="3"/>
      <c r="F10" s="3"/>
      <c r="G10" s="3"/>
    </row>
    <row r="11" ht="42.75" customHeight="1" spans="13:14">
      <c r="M11" s="25"/>
      <c r="N11" s="25"/>
    </row>
    <row r="12" ht="42.75" customHeight="1"/>
    <row r="13" ht="42.75" customHeight="1"/>
    <row r="14" ht="42.75" customHeight="1"/>
    <row r="15" ht="42.75" customHeight="1"/>
    <row r="16" ht="42.75" customHeight="1"/>
    <row r="17" ht="42.75" customHeight="1"/>
    <row r="18" ht="42.75" customHeight="1"/>
    <row r="19" ht="42.75" customHeight="1"/>
    <row r="20" ht="42.75" customHeight="1"/>
    <row r="21" ht="42.75" customHeight="1"/>
    <row r="22" ht="42.75" customHeight="1"/>
    <row r="23" ht="42.75" customHeight="1"/>
    <row r="24" ht="42.75" customHeight="1"/>
    <row r="25" ht="42.75" customHeight="1"/>
    <row r="26" ht="42.75" customHeight="1"/>
    <row r="27" ht="42.75" customHeight="1"/>
    <row r="28" ht="42.75" customHeight="1"/>
    <row r="29" ht="42.75" customHeight="1"/>
    <row r="30" ht="42.75" customHeight="1"/>
    <row r="31" ht="42.75" customHeight="1"/>
  </sheetData>
  <mergeCells count="8">
    <mergeCell ref="A2:K2"/>
    <mergeCell ref="B3:C3"/>
    <mergeCell ref="D3:G3"/>
    <mergeCell ref="H3:I3"/>
    <mergeCell ref="A3:A4"/>
    <mergeCell ref="A5:A6"/>
    <mergeCell ref="J3:J4"/>
    <mergeCell ref="K3:K4"/>
  </mergeCells>
  <printOptions horizontalCentered="1"/>
  <pageMargins left="0.503472222222222" right="0.503472222222222" top="0.554861111111111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开心万岁</cp:lastModifiedBy>
  <dcterms:created xsi:type="dcterms:W3CDTF">2020-07-13T01:38:00Z</dcterms:created>
  <cp:lastPrinted>2020-07-13T01:48:00Z</cp:lastPrinted>
  <dcterms:modified xsi:type="dcterms:W3CDTF">2023-07-17T03:30:51Z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849E0D30C51942FF807301E753B94294</vt:lpwstr>
  </property>
</Properties>
</file>