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18" firstSheet="5" activeTab="5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一般公共预算分经济科目表" sheetId="7" r:id="rId7"/>
    <sheet name="政府性基金预算收入表" sheetId="8" r:id="rId8"/>
    <sheet name="政府性基金预算支出表" sheetId="9" r:id="rId9"/>
    <sheet name="三公" sheetId="10" r:id="rId10"/>
    <sheet name="机关运行经费表" sheetId="11" r:id="rId11"/>
  </sheets>
  <definedNames/>
  <calcPr fullCalcOnLoad="1"/>
</workbook>
</file>

<file path=xl/sharedStrings.xml><?xml version="1.0" encoding="utf-8"?>
<sst xmlns="http://schemas.openxmlformats.org/spreadsheetml/2006/main" count="810" uniqueCount="221">
  <si>
    <t>部门公开表1</t>
  </si>
  <si>
    <t>2020年忻州市卫生健康部门收支总表</t>
  </si>
  <si>
    <t>单位：万元</t>
  </si>
  <si>
    <t>收                    入</t>
  </si>
  <si>
    <t>支                        出</t>
  </si>
  <si>
    <t>项                    目</t>
  </si>
  <si>
    <t>2019年</t>
  </si>
  <si>
    <t>2020年</t>
  </si>
  <si>
    <t>2020年比2019年增减%</t>
  </si>
  <si>
    <t>项             目</t>
  </si>
  <si>
    <t>一、一般预算资金</t>
  </si>
  <si>
    <t>一、基本支出</t>
  </si>
  <si>
    <t xml:space="preserve">    财政拨款资金</t>
  </si>
  <si>
    <t xml:space="preserve">    工资福利支出</t>
  </si>
  <si>
    <t xml:space="preserve">    行政事业性收费资金</t>
  </si>
  <si>
    <t>-</t>
  </si>
  <si>
    <t xml:space="preserve">    商品和服务支出</t>
  </si>
  <si>
    <t xml:space="preserve">    专项资金</t>
  </si>
  <si>
    <t xml:space="preserve">    对个人和家庭的补助支出</t>
  </si>
  <si>
    <t xml:space="preserve">    罚没资金</t>
  </si>
  <si>
    <t xml:space="preserve">    国有资本经营收入</t>
  </si>
  <si>
    <t xml:space="preserve">    国有资源（资产）有偿使用收入</t>
  </si>
  <si>
    <t xml:space="preserve">    捐赠收入</t>
  </si>
  <si>
    <t>二、项目支出</t>
  </si>
  <si>
    <t xml:space="preserve">    政府住房基金</t>
  </si>
  <si>
    <t xml:space="preserve">    其他收入</t>
  </si>
  <si>
    <t>二、政府性基金</t>
  </si>
  <si>
    <t>三、纳入专户管理的事业资金</t>
  </si>
  <si>
    <t>三、结转下年</t>
  </si>
  <si>
    <t>本  年  收  入  合  计</t>
  </si>
  <si>
    <t>本  年  支  出  合  计</t>
  </si>
  <si>
    <t>部门公开表2</t>
  </si>
  <si>
    <t>忻州市卫生健康委员会2020年预算收入总表</t>
  </si>
  <si>
    <t>项目</t>
  </si>
  <si>
    <t>本年收入合计</t>
  </si>
  <si>
    <t>一般公共预算</t>
  </si>
  <si>
    <t>政府性基金</t>
  </si>
  <si>
    <t>纳入财政专户管理的事业收入</t>
  </si>
  <si>
    <t>单位实有资金户结余金额</t>
  </si>
  <si>
    <t>其他收入</t>
  </si>
  <si>
    <t>科目编码</t>
  </si>
  <si>
    <t>科目名称</t>
  </si>
  <si>
    <t>基本支出</t>
  </si>
  <si>
    <t>208</t>
  </si>
  <si>
    <t>社会保障和就业支出</t>
  </si>
  <si>
    <t xml:space="preserve">  05</t>
  </si>
  <si>
    <t xml:space="preserve">  行政事业单位离退休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</si>
  <si>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</si>
  <si>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</si>
  <si>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</si>
  <si>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</si>
  <si>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</si>
  <si>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>卫生健康支出</t>
  </si>
  <si>
    <t xml:space="preserve">  01</t>
  </si>
  <si>
    <t xml:space="preserve">  卫生健康管理事务</t>
  </si>
  <si>
    <t xml:space="preserve">    01</t>
  </si>
  <si>
    <t xml:space="preserve">    行政运行(医疗卫生)</t>
  </si>
  <si>
    <t xml:space="preserve">    99</t>
  </si>
  <si>
    <t xml:space="preserve">    其他卫生健康管理事务支出</t>
  </si>
  <si>
    <t xml:space="preserve">  02</t>
  </si>
  <si>
    <t xml:space="preserve">  公立医院</t>
  </si>
  <si>
    <t xml:space="preserve">    综合医院</t>
  </si>
  <si>
    <t xml:space="preserve">    02</t>
  </si>
  <si>
    <t xml:space="preserve">    中医（民族）医院</t>
  </si>
  <si>
    <t xml:space="preserve">  03</t>
  </si>
  <si>
    <t xml:space="preserve">  基层医疗卫生机构</t>
  </si>
  <si>
    <t xml:space="preserve">    城市社区卫生机构</t>
  </si>
  <si>
    <t xml:space="preserve">  04</t>
  </si>
  <si>
    <t xml:space="preserve">  公共卫生</t>
  </si>
  <si>
    <t xml:space="preserve">    疾病预防控制机构</t>
  </si>
  <si>
    <t xml:space="preserve">    卫生监督机构</t>
  </si>
  <si>
    <t xml:space="preserve">    03</t>
  </si>
  <si>
    <t xml:space="preserve">    妇幼保健机构</t>
  </si>
  <si>
    <t xml:space="preserve">    采供血机构</t>
  </si>
  <si>
    <t xml:space="preserve">  07</t>
  </si>
  <si>
    <t xml:space="preserve">  计划生育事务</t>
  </si>
  <si>
    <t xml:space="preserve">    其他计划生育事务支出</t>
  </si>
  <si>
    <t>16</t>
  </si>
  <si>
    <t xml:space="preserve"> 老龄委卫生健康事务</t>
  </si>
  <si>
    <t>01</t>
  </si>
  <si>
    <t xml:space="preserve">    老龄委卫生健康事务</t>
  </si>
  <si>
    <t xml:space="preserve">  99</t>
  </si>
  <si>
    <t xml:space="preserve">  其他卫生健康支出</t>
  </si>
  <si>
    <t xml:space="preserve">    其他卫生健康支出</t>
  </si>
  <si>
    <t>合计</t>
  </si>
  <si>
    <t>部门公开表3</t>
  </si>
  <si>
    <t>忻州市卫生健康委员会2020年预算支出总表</t>
  </si>
  <si>
    <t>本年支出合计</t>
  </si>
  <si>
    <t>项目支出</t>
  </si>
  <si>
    <t>部门公开表4</t>
  </si>
  <si>
    <t>忻州市卫生健康委员会2020年财政拨款收支总表</t>
  </si>
  <si>
    <t>收入</t>
  </si>
  <si>
    <t>支出</t>
  </si>
  <si>
    <t>金额</t>
  </si>
  <si>
    <t>小计</t>
  </si>
  <si>
    <t>政府性基金预算</t>
  </si>
  <si>
    <t>一、一般公共预算</t>
  </si>
  <si>
    <t>一、一般公共服务支出</t>
  </si>
  <si>
    <t>二、政府性基金预算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</si>
  <si>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</si>
  <si>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</si>
  <si>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</si>
  <si>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</si>
  <si>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</si>
  <si>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</si>
  <si>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</si>
  <si>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</si>
  <si>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</si>
  <si>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</si>
  <si>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</si>
  <si>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</si>
  <si>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</si>
  <si>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</si>
  <si>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</si>
  <si>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</si>
  <si>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</si>
  <si>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</si>
  <si>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</si>
  <si>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</si>
  <si>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二十二国有资本经营预算支出</t>
  </si>
  <si>
    <t>二十三预备费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</si>
  <si>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</si>
  <si>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</si>
  <si>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</si>
  <si>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</si>
  <si>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</si>
  <si>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部门公开表5</t>
  </si>
  <si>
    <t xml:space="preserve">               忻州市卫生健康委员会2020年一般公共预算支出预算表</t>
  </si>
  <si>
    <t>单位:万元</t>
  </si>
  <si>
    <t>项  目</t>
  </si>
  <si>
    <t>2019年预算数</t>
  </si>
  <si>
    <t>2020年预算数</t>
  </si>
  <si>
    <t>2020年预算数比2019年预算数增减%</t>
  </si>
  <si>
    <t>201</t>
  </si>
  <si>
    <t>一般公共服务支出</t>
  </si>
  <si>
    <t xml:space="preserve">  11</t>
  </si>
  <si>
    <t xml:space="preserve">   纪检监察事务</t>
  </si>
  <si>
    <t xml:space="preserve">     派驻派出机构</t>
  </si>
  <si>
    <t>部门公开表6</t>
  </si>
  <si>
    <t>忻州市卫生健康委员会2020年一般公共预算安排基本支出分经济科目表</t>
  </si>
  <si>
    <t>经济科目名称</t>
  </si>
  <si>
    <t>预算数</t>
  </si>
  <si>
    <t>备注</t>
  </si>
  <si>
    <t>**</t>
  </si>
  <si>
    <t xml:space="preserve">      基本工资</t>
  </si>
  <si>
    <t xml:space="preserve">      津贴补贴</t>
  </si>
  <si>
    <t xml:space="preserve">      奖金</t>
  </si>
  <si>
    <t xml:space="preserve">      绩效工资</t>
  </si>
  <si>
    <t xml:space="preserve">      机关事业单位养老保险缴费</t>
  </si>
  <si>
    <t xml:space="preserve">      职业年金缴费</t>
  </si>
  <si>
    <t xml:space="preserve">      职工基本医疗保险缴费</t>
  </si>
  <si>
    <t xml:space="preserve">      其他社会保障缴费</t>
  </si>
  <si>
    <t xml:space="preserve">      住房公积金</t>
  </si>
  <si>
    <t xml:space="preserve">      其他工资福利支出</t>
  </si>
  <si>
    <t xml:space="preserve">      办公费</t>
  </si>
  <si>
    <t xml:space="preserve">      取暖费</t>
  </si>
  <si>
    <t xml:space="preserve">      差旅费</t>
  </si>
  <si>
    <t xml:space="preserve">      会议费</t>
  </si>
  <si>
    <t xml:space="preserve">      培训费</t>
  </si>
  <si>
    <t xml:space="preserve">      工会经费</t>
  </si>
  <si>
    <t xml:space="preserve">      福利费</t>
  </si>
  <si>
    <t xml:space="preserve">      公务用车运行维护费</t>
  </si>
  <si>
    <t xml:space="preserve">      其他交通费用</t>
  </si>
  <si>
    <t xml:space="preserve">      其他商品和服务支出</t>
  </si>
  <si>
    <t xml:space="preserve">      专业材料费</t>
  </si>
  <si>
    <t xml:space="preserve">    对个人和家庭的补助</t>
  </si>
  <si>
    <t xml:space="preserve">      离休费</t>
  </si>
  <si>
    <t xml:space="preserve">      退休费</t>
  </si>
  <si>
    <t xml:space="preserve">      生活补助</t>
  </si>
  <si>
    <t xml:space="preserve">      奖励金</t>
  </si>
  <si>
    <t xml:space="preserve">      抚恤金</t>
  </si>
  <si>
    <t xml:space="preserve">     其他对个人和家庭的补助支出</t>
  </si>
  <si>
    <t xml:space="preserve">    其他支出</t>
  </si>
  <si>
    <t xml:space="preserve">     其他支出</t>
  </si>
  <si>
    <t>部门公开表7</t>
  </si>
  <si>
    <t>忻州市卫生健康委员会2020年公共预算分经济科目表</t>
  </si>
  <si>
    <t>经济科目（单位名称）</t>
  </si>
  <si>
    <t>一般预算管理资金</t>
  </si>
  <si>
    <t>专户管理事业资金</t>
  </si>
  <si>
    <t>其他资金</t>
  </si>
  <si>
    <t>财政拨款资金</t>
  </si>
  <si>
    <t>收费资金</t>
  </si>
  <si>
    <t>专项资金</t>
  </si>
  <si>
    <t>罚没资金</t>
  </si>
  <si>
    <t>上年结余（一般预算）</t>
  </si>
  <si>
    <t>上年结余（专户管理）</t>
  </si>
  <si>
    <t/>
  </si>
  <si>
    <t>忻州市卫生健康委员会</t>
  </si>
  <si>
    <t xml:space="preserve">  忻州市卫生健康委员会机关</t>
  </si>
  <si>
    <t xml:space="preserve">      其他对个人和家庭的补助支出</t>
  </si>
  <si>
    <t xml:space="preserve">      其他支出</t>
  </si>
  <si>
    <t xml:space="preserve">  忻州市中医医院</t>
  </si>
  <si>
    <t xml:space="preserve">  忻州市健康教育所</t>
  </si>
  <si>
    <t xml:space="preserve">  忻州市人民医院</t>
  </si>
  <si>
    <t xml:space="preserve">      专用材料费</t>
  </si>
  <si>
    <t xml:space="preserve">  忻州市妇幼保健计划生育服务中心</t>
  </si>
  <si>
    <t xml:space="preserve">  忻州市第二人民医院</t>
  </si>
  <si>
    <t xml:space="preserve">  忻州市人口和计划生育宣传教育中心</t>
  </si>
  <si>
    <t xml:space="preserve">  忻州市计划生育协会</t>
  </si>
  <si>
    <t xml:space="preserve">  忻州市疾病预防控制中心</t>
  </si>
  <si>
    <t xml:space="preserve">  忻州市卫生健康综合行政执法队</t>
  </si>
  <si>
    <t xml:space="preserve">  忻州市中心血站</t>
  </si>
  <si>
    <t>部门公开表8</t>
  </si>
  <si>
    <t>忻州市卫生健康委员会2020年政府性基金预算收入表</t>
  </si>
  <si>
    <t>政府性基金收入预算</t>
  </si>
  <si>
    <t>收入科目编码</t>
  </si>
  <si>
    <t>收入科目名称</t>
  </si>
  <si>
    <t>部门公开表9</t>
  </si>
  <si>
    <t>忻州市卫生健康委员会2020年政府性基金预算支出表</t>
  </si>
  <si>
    <t>部门公开表10</t>
  </si>
  <si>
    <t>忻州市卫生健康委员会2020年一般公共预算“三公”经费支出情况统计表</t>
  </si>
  <si>
    <t>因公出国（境）费</t>
  </si>
  <si>
    <t>公务接待费</t>
  </si>
  <si>
    <t>公务用车购置及运行费</t>
  </si>
  <si>
    <t xml:space="preserve"> ①公务用车购置费</t>
  </si>
  <si>
    <t xml:space="preserve"> ②公务用车运行维护费</t>
  </si>
  <si>
    <t>部门公开表11</t>
  </si>
  <si>
    <t>忻州市卫生健康委员会2020年机关运行经费预算财政拨款情况统计表</t>
  </si>
  <si>
    <t>单位名称</t>
  </si>
  <si>
    <t>忻州市卫生健康委员会机关</t>
  </si>
  <si>
    <t xml:space="preserve"> 忻州市计划生育协会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</si>
</sst>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%"/>
    <numFmt numFmtId="178" formatCode="#,##0.00_);[Red]\(#,##0.00\)"/>
    <numFmt numFmtId="179" formatCode="0.00_ "/>
    <numFmt numFmtId="180" formatCode="#,##0.0000"/>
  </numFmts>
  <fonts count="28"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8"/>
      <name val="黑体"/>
      <family val="3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  <xf numFmtId="0" fontId="13" fillId="4" borderId="1" applyNumberFormat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7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8" fillId="0" borderId="4" applyNumberFormat="0" applyFill="0" applyAlignment="0" applyProtection="0"/>
    <xf numFmtId="0" fontId="9" fillId="10" borderId="0" applyNumberFormat="0" applyBorder="0" applyAlignment="0" applyProtection="0"/>
    <xf numFmtId="0" fontId="21" fillId="0" borderId="5" applyNumberFormat="0" applyFill="0" applyAlignment="0" applyProtection="0"/>
    <xf numFmtId="0" fontId="9" fillId="4" borderId="0" applyNumberFormat="0" applyBorder="0" applyAlignment="0" applyProtection="0"/>
    <xf numFmtId="0" fontId="15" fillId="5" borderId="6" applyNumberFormat="0" applyAlignment="0" applyProtection="0"/>
    <xf numFmtId="0" fontId="10" fillId="11" borderId="0" applyNumberFormat="0" applyBorder="0" applyAlignment="0" applyProtection="0"/>
    <xf numFmtId="0" fontId="25" fillId="5" borderId="1" applyNumberFormat="0" applyAlignment="0" applyProtection="0"/>
    <xf numFmtId="0" fontId="11" fillId="12" borderId="7" applyNumberFormat="0" applyAlignment="0" applyProtection="0"/>
    <xf numFmtId="0" fontId="10" fillId="13" borderId="0" applyNumberFormat="0" applyBorder="0" applyAlignment="0" applyProtection="0"/>
    <xf numFmtId="0" fontId="9" fillId="14" borderId="0" applyNumberFormat="0" applyBorder="0" applyAlignment="0" applyProtection="0"/>
    <xf numFmtId="0" fontId="24" fillId="0" borderId="8" applyNumberFormat="0" applyFill="0" applyAlignment="0" applyProtection="0"/>
    <xf numFmtId="0" fontId="26" fillId="0" borderId="9" applyNumberFormat="0" applyFill="0" applyAlignment="0" applyProtection="0"/>
    <xf numFmtId="0" fontId="10" fillId="10" borderId="0" applyNumberFormat="0" applyBorder="0" applyAlignment="0" applyProtection="0"/>
    <xf numFmtId="0" fontId="22" fillId="13" borderId="0" applyNumberFormat="0" applyBorder="0" applyAlignment="0" applyProtection="0"/>
    <xf numFmtId="0" fontId="27" fillId="11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176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right" vertical="center"/>
    </xf>
    <xf numFmtId="177" fontId="4" fillId="0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0" fillId="0" borderId="0" xfId="0" applyAlignment="1">
      <alignment horizontal="centerContinuous" vertical="top"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8" xfId="0" applyNumberFormat="1" applyFont="1" applyFill="1" applyBorder="1" applyAlignment="1" applyProtection="1">
      <alignment horizontal="center" vertical="center" wrapText="1"/>
      <protection/>
    </xf>
    <xf numFmtId="178" fontId="4" fillId="0" borderId="11" xfId="0" applyNumberFormat="1" applyFont="1" applyFill="1" applyBorder="1" applyAlignment="1" applyProtection="1">
      <alignment horizontal="centerContinuous" vertical="center"/>
      <protection/>
    </xf>
    <xf numFmtId="178" fontId="4" fillId="0" borderId="15" xfId="0" applyNumberFormat="1" applyFont="1" applyFill="1" applyBorder="1" applyAlignment="1" applyProtection="1">
      <alignment horizontal="centerContinuous" vertical="center"/>
      <protection/>
    </xf>
    <xf numFmtId="178" fontId="4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178" fontId="4" fillId="0" borderId="13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centerContinuous" vertical="center"/>
    </xf>
    <xf numFmtId="4" fontId="4" fillId="0" borderId="0" xfId="0" applyNumberFormat="1" applyFont="1" applyFill="1" applyAlignment="1" applyProtection="1">
      <alignment horizontal="centerContinuous"/>
      <protection/>
    </xf>
    <xf numFmtId="0" fontId="4" fillId="0" borderId="0" xfId="0" applyNumberFormat="1" applyFont="1" applyFill="1" applyAlignment="1" applyProtection="1">
      <alignment wrapText="1"/>
      <protection/>
    </xf>
    <xf numFmtId="178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Font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1" xfId="0" applyNumberFormat="1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4" fontId="3" fillId="0" borderId="0" xfId="0" applyNumberFormat="1" applyFont="1" applyFill="1" applyAlignment="1" applyProtection="1">
      <alignment horizontal="centerContinuous" vertical="center"/>
      <protection/>
    </xf>
    <xf numFmtId="4" fontId="7" fillId="0" borderId="0" xfId="0" applyNumberFormat="1" applyFont="1" applyFill="1" applyAlignment="1" applyProtection="1">
      <alignment horizontal="centerContinuous" vertical="center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178" fontId="4" fillId="0" borderId="10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4" fillId="0" borderId="19" xfId="0" applyNumberFormat="1" applyFont="1" applyFill="1" applyBorder="1" applyAlignment="1" applyProtection="1">
      <alignment horizontal="left" vertical="center" wrapText="1"/>
      <protection/>
    </xf>
    <xf numFmtId="179" fontId="0" fillId="0" borderId="19" xfId="0" applyNumberFormat="1" applyFont="1" applyFill="1" applyBorder="1" applyAlignment="1">
      <alignment/>
    </xf>
    <xf numFmtId="4" fontId="4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9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4" fillId="0" borderId="19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179" fontId="0" fillId="0" borderId="10" xfId="0" applyNumberFormat="1" applyFont="1" applyFill="1" applyBorder="1" applyAlignment="1">
      <alignment horizontal="right" vertical="center" wrapText="1"/>
    </xf>
    <xf numFmtId="179" fontId="0" fillId="0" borderId="12" xfId="0" applyNumberFormat="1" applyFont="1" applyFill="1" applyBorder="1" applyAlignment="1">
      <alignment horizontal="right" vertical="center" wrapText="1"/>
    </xf>
    <xf numFmtId="179" fontId="0" fillId="0" borderId="17" xfId="0" applyNumberFormat="1" applyFont="1" applyFill="1" applyBorder="1" applyAlignment="1">
      <alignment horizontal="right" vertical="center" wrapText="1"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4" fontId="0" fillId="21" borderId="12" xfId="0" applyNumberFormat="1" applyFont="1" applyFill="1" applyBorder="1" applyAlignment="1" applyProtection="1">
      <alignment horizontal="right" vertical="center"/>
      <protection/>
    </xf>
    <xf numFmtId="4" fontId="4" fillId="21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left" vertical="center"/>
      <protection/>
    </xf>
    <xf numFmtId="179" fontId="0" fillId="0" borderId="12" xfId="0" applyNumberFormat="1" applyBorder="1" applyAlignment="1">
      <alignment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>
      <alignment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0" fontId="4" fillId="0" borderId="23" xfId="0" applyNumberFormat="1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/>
    </xf>
    <xf numFmtId="10" fontId="4" fillId="0" borderId="14" xfId="0" applyNumberFormat="1" applyFont="1" applyFill="1" applyBorder="1" applyAlignment="1">
      <alignment horizontal="right" vertical="center"/>
    </xf>
    <xf numFmtId="10" fontId="4" fillId="0" borderId="12" xfId="0" applyNumberFormat="1" applyFont="1" applyFill="1" applyBorder="1" applyAlignment="1">
      <alignment horizontal="right" vertical="center"/>
    </xf>
    <xf numFmtId="10" fontId="4" fillId="0" borderId="24" xfId="0" applyNumberFormat="1" applyFont="1" applyFill="1" applyBorder="1" applyAlignment="1">
      <alignment horizontal="right" vertical="center"/>
    </xf>
    <xf numFmtId="10" fontId="4" fillId="0" borderId="19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5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3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>
      <alignment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26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4" fontId="8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1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4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Font="1" applyFill="1" applyBorder="1" applyAlignment="1">
      <alignment/>
    </xf>
    <xf numFmtId="4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8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4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vertical="center" wrapText="1"/>
      <protection/>
    </xf>
    <xf numFmtId="4" fontId="4" fillId="0" borderId="16" xfId="0" applyNumberFormat="1" applyFont="1" applyFill="1" applyBorder="1" applyAlignment="1" applyProtection="1">
      <alignment horizontal="center" vertical="center" wrapText="1"/>
      <protection/>
    </xf>
    <xf numFmtId="4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C2" sqref="C2"/>
    </sheetView>
  </sheetViews>
  <sheetFormatPr defaultColWidth="9.16015625" defaultRowHeight="11.25"/>
  <cols>
    <col min="1" max="1" width="36" style="0" customWidth="1"/>
    <col min="2" max="2" width="12.83203125" style="0" customWidth="1"/>
    <col min="3" max="3" width="12" style="0" customWidth="1"/>
    <col min="4" max="4" width="23.66015625" style="0" customWidth="1"/>
    <col min="5" max="5" width="30.16015625" style="0" customWidth="1"/>
    <col min="6" max="6" width="12" style="0" customWidth="1"/>
    <col min="7" max="7" width="13.33203125" style="0" customWidth="1"/>
    <col min="8" max="8" width="24.16015625" style="0" customWidth="1"/>
    <col min="9" max="54" width="9" style="0" customWidth="1"/>
  </cols>
  <sheetData>
    <row r="1" spans="1:54" ht="10.5" customHeight="1">
      <c r="A1" s="159"/>
      <c r="B1" s="159"/>
      <c r="C1" s="159"/>
      <c r="D1" s="160"/>
      <c r="E1" s="160"/>
      <c r="F1" s="160"/>
      <c r="G1" s="160"/>
      <c r="H1" s="1" t="s">
        <v>0</v>
      </c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</row>
    <row r="2" spans="1:54" ht="27" customHeight="1">
      <c r="A2" s="78" t="s">
        <v>1</v>
      </c>
      <c r="B2" s="78"/>
      <c r="C2" s="161"/>
      <c r="D2" s="78"/>
      <c r="E2" s="78"/>
      <c r="F2" s="78"/>
      <c r="G2" s="78"/>
      <c r="H2" s="78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</row>
    <row r="3" spans="1:54" ht="27" customHeight="1">
      <c r="A3" s="162"/>
      <c r="B3" s="162"/>
      <c r="C3" s="162"/>
      <c r="D3" s="163"/>
      <c r="E3" s="126"/>
      <c r="F3" s="126"/>
      <c r="G3" s="126"/>
      <c r="H3" s="160" t="s">
        <v>2</v>
      </c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</row>
    <row r="4" spans="1:54" ht="27" customHeight="1">
      <c r="A4" s="164" t="s">
        <v>3</v>
      </c>
      <c r="B4" s="164"/>
      <c r="C4" s="164"/>
      <c r="D4" s="164"/>
      <c r="E4" s="164" t="s">
        <v>4</v>
      </c>
      <c r="F4" s="164"/>
      <c r="G4" s="164"/>
      <c r="H4" s="164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</row>
    <row r="5" spans="1:54" ht="27" customHeight="1">
      <c r="A5" s="64" t="s">
        <v>5</v>
      </c>
      <c r="B5" s="165" t="s">
        <v>6</v>
      </c>
      <c r="C5" s="165" t="s">
        <v>7</v>
      </c>
      <c r="D5" s="166" t="s">
        <v>8</v>
      </c>
      <c r="E5" s="64" t="s">
        <v>9</v>
      </c>
      <c r="F5" s="167" t="s">
        <v>6</v>
      </c>
      <c r="G5" s="165" t="s">
        <v>7</v>
      </c>
      <c r="H5" s="166" t="s">
        <v>8</v>
      </c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</row>
    <row r="6" spans="1:54" ht="27" customHeight="1">
      <c r="A6" s="168" t="s">
        <v>10</v>
      </c>
      <c r="B6" s="7">
        <v>9475.04</v>
      </c>
      <c r="C6" s="7">
        <v>9664.16</v>
      </c>
      <c r="D6" s="169">
        <f>(C6-B6)/B6</f>
        <v>0.019959810196051832</v>
      </c>
      <c r="E6" s="170" t="s">
        <v>11</v>
      </c>
      <c r="F6" s="171">
        <f>F7+F8+F9</f>
        <v>8609.872000000001</v>
      </c>
      <c r="G6" s="171">
        <f>G7+G8+G9</f>
        <v>8799.12</v>
      </c>
      <c r="H6" s="169">
        <f>(G6-F6)/F6</f>
        <v>0.021980349998234533</v>
      </c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</row>
    <row r="7" spans="1:54" ht="27" customHeight="1">
      <c r="A7" s="172" t="s">
        <v>12</v>
      </c>
      <c r="B7" s="7">
        <v>9475.04</v>
      </c>
      <c r="C7" s="7">
        <v>9664.16</v>
      </c>
      <c r="D7" s="169">
        <f>(C7-B7)/B7</f>
        <v>0.019959810196051832</v>
      </c>
      <c r="E7" s="173" t="s">
        <v>13</v>
      </c>
      <c r="F7" s="171">
        <v>7923.242</v>
      </c>
      <c r="G7" s="171">
        <v>8050.76</v>
      </c>
      <c r="H7" s="169">
        <f aca="true" t="shared" si="0" ref="H6:H9">(G7-F7)/F7</f>
        <v>0.016094169533127985</v>
      </c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</row>
    <row r="8" spans="1:54" ht="27" customHeight="1">
      <c r="A8" s="172" t="s">
        <v>14</v>
      </c>
      <c r="B8" s="174" t="s">
        <v>15</v>
      </c>
      <c r="C8" s="174" t="s">
        <v>15</v>
      </c>
      <c r="D8" s="174"/>
      <c r="E8" s="173" t="s">
        <v>16</v>
      </c>
      <c r="F8" s="171">
        <v>315.6</v>
      </c>
      <c r="G8" s="171">
        <v>329.12</v>
      </c>
      <c r="H8" s="169">
        <f t="shared" si="0"/>
        <v>0.04283903675538651</v>
      </c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</row>
    <row r="9" spans="1:54" ht="27" customHeight="1">
      <c r="A9" s="172" t="s">
        <v>17</v>
      </c>
      <c r="B9" s="174" t="s">
        <v>15</v>
      </c>
      <c r="C9" s="174" t="s">
        <v>15</v>
      </c>
      <c r="D9" s="174"/>
      <c r="E9" s="173" t="s">
        <v>18</v>
      </c>
      <c r="F9" s="7">
        <v>371.03</v>
      </c>
      <c r="G9" s="7">
        <v>419.24</v>
      </c>
      <c r="H9" s="169">
        <f t="shared" si="0"/>
        <v>0.12993558472360736</v>
      </c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</row>
    <row r="10" spans="1:54" ht="27" customHeight="1">
      <c r="A10" s="172" t="s">
        <v>19</v>
      </c>
      <c r="B10" s="174" t="s">
        <v>15</v>
      </c>
      <c r="C10" s="174" t="s">
        <v>15</v>
      </c>
      <c r="D10" s="174"/>
      <c r="E10" s="175"/>
      <c r="F10" s="176"/>
      <c r="G10" s="176"/>
      <c r="H10" s="176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59"/>
      <c r="AE10" s="159"/>
      <c r="AF10" s="159"/>
      <c r="AG10" s="159"/>
      <c r="AH10" s="159"/>
      <c r="AI10" s="159"/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</row>
    <row r="11" spans="1:54" ht="27" customHeight="1">
      <c r="A11" s="172" t="s">
        <v>20</v>
      </c>
      <c r="B11" s="174" t="s">
        <v>15</v>
      </c>
      <c r="C11" s="174" t="s">
        <v>15</v>
      </c>
      <c r="D11" s="174"/>
      <c r="E11" s="177"/>
      <c r="F11" s="176"/>
      <c r="G11" s="176"/>
      <c r="H11" s="176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</row>
    <row r="12" spans="1:54" ht="27" customHeight="1">
      <c r="A12" s="172" t="s">
        <v>21</v>
      </c>
      <c r="B12" s="176" t="s">
        <v>15</v>
      </c>
      <c r="C12" s="176" t="s">
        <v>15</v>
      </c>
      <c r="D12" s="176"/>
      <c r="E12" s="178"/>
      <c r="F12" s="176"/>
      <c r="G12" s="176"/>
      <c r="H12" s="176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</row>
    <row r="13" spans="1:54" ht="27" customHeight="1">
      <c r="A13" s="168" t="s">
        <v>22</v>
      </c>
      <c r="B13" s="176" t="s">
        <v>15</v>
      </c>
      <c r="C13" s="176" t="s">
        <v>15</v>
      </c>
      <c r="D13" s="176"/>
      <c r="E13" s="173" t="s">
        <v>23</v>
      </c>
      <c r="F13" s="7">
        <v>865.17</v>
      </c>
      <c r="G13" s="7">
        <v>865.04</v>
      </c>
      <c r="H13" s="169">
        <f>(G13-F13)/F13</f>
        <v>-0.00015025948657488756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</row>
    <row r="14" spans="1:54" ht="27" customHeight="1">
      <c r="A14" s="179" t="s">
        <v>24</v>
      </c>
      <c r="B14" s="180" t="s">
        <v>15</v>
      </c>
      <c r="C14" s="180" t="s">
        <v>15</v>
      </c>
      <c r="D14" s="180"/>
      <c r="E14" s="173"/>
      <c r="F14" s="176"/>
      <c r="G14" s="176"/>
      <c r="H14" s="176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</row>
    <row r="15" spans="1:54" ht="27" customHeight="1">
      <c r="A15" s="179" t="s">
        <v>25</v>
      </c>
      <c r="B15" s="176" t="s">
        <v>15</v>
      </c>
      <c r="C15" s="176" t="s">
        <v>15</v>
      </c>
      <c r="D15" s="181"/>
      <c r="E15" s="177"/>
      <c r="F15" s="176"/>
      <c r="G15" s="176"/>
      <c r="H15" s="176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</row>
    <row r="16" spans="1:54" ht="27" customHeight="1">
      <c r="A16" s="182" t="s">
        <v>26</v>
      </c>
      <c r="B16" s="174" t="s">
        <v>15</v>
      </c>
      <c r="C16" s="174" t="s">
        <v>15</v>
      </c>
      <c r="D16" s="183"/>
      <c r="E16" s="184"/>
      <c r="F16" s="176"/>
      <c r="G16" s="176"/>
      <c r="H16" s="176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</row>
    <row r="17" spans="1:54" ht="27" customHeight="1">
      <c r="A17" s="168" t="s">
        <v>27</v>
      </c>
      <c r="B17" s="185" t="s">
        <v>15</v>
      </c>
      <c r="C17" s="185" t="s">
        <v>15</v>
      </c>
      <c r="D17" s="186"/>
      <c r="E17" s="187" t="s">
        <v>28</v>
      </c>
      <c r="F17" s="188" t="s">
        <v>15</v>
      </c>
      <c r="G17" s="188" t="s">
        <v>15</v>
      </c>
      <c r="H17" s="176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</row>
    <row r="18" spans="1:54" ht="27" customHeight="1">
      <c r="A18" s="189" t="s">
        <v>29</v>
      </c>
      <c r="B18" s="7">
        <f>B6</f>
        <v>9475.04</v>
      </c>
      <c r="C18" s="7">
        <f>C6</f>
        <v>9664.16</v>
      </c>
      <c r="D18" s="169">
        <f>(C18-B18)/B18</f>
        <v>0.019959810196051832</v>
      </c>
      <c r="E18" s="55" t="s">
        <v>30</v>
      </c>
      <c r="F18" s="190">
        <f>F13+F6</f>
        <v>9475.042000000001</v>
      </c>
      <c r="G18" s="190">
        <f>G13+G6</f>
        <v>9664.16</v>
      </c>
      <c r="H18" s="169">
        <f>(G18-F18)/F18</f>
        <v>0.019959594902059383</v>
      </c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59"/>
    </row>
    <row r="19" ht="12.75" customHeight="1"/>
  </sheetData>
  <sheetProtection/>
  <printOptions horizontalCentered="1" verticalCentered="1"/>
  <pageMargins left="0.6298611111111111" right="0.6298611111111111" top="0.7895833333333333" bottom="0.5097222222222222" header="0" footer="0"/>
  <pageSetup fitToHeight="10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A2" sqref="A2:B2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ht="26.25" customHeight="1">
      <c r="B1" s="1" t="s">
        <v>209</v>
      </c>
    </row>
    <row r="2" spans="1:2" ht="45.75" customHeight="1">
      <c r="A2" s="9" t="s">
        <v>210</v>
      </c>
      <c r="B2" s="9"/>
    </row>
    <row r="3" spans="1:2" ht="24.75" customHeight="1">
      <c r="A3" s="10"/>
      <c r="B3" s="11" t="s">
        <v>2</v>
      </c>
    </row>
    <row r="4" spans="1:2" ht="24.75" customHeight="1">
      <c r="A4" s="12" t="s">
        <v>33</v>
      </c>
      <c r="B4" s="13" t="s">
        <v>131</v>
      </c>
    </row>
    <row r="5" spans="1:2" ht="24.75" customHeight="1">
      <c r="A5" s="14" t="s">
        <v>211</v>
      </c>
      <c r="B5" s="15">
        <v>0</v>
      </c>
    </row>
    <row r="6" spans="1:2" ht="24.75" customHeight="1">
      <c r="A6" s="14" t="s">
        <v>212</v>
      </c>
      <c r="B6" s="15">
        <v>0</v>
      </c>
    </row>
    <row r="7" spans="1:2" ht="24.75" customHeight="1">
      <c r="A7" s="14" t="s">
        <v>213</v>
      </c>
      <c r="B7" s="15">
        <v>0</v>
      </c>
    </row>
    <row r="8" spans="1:2" ht="24.75" customHeight="1">
      <c r="A8" s="16" t="s">
        <v>214</v>
      </c>
      <c r="B8" s="15"/>
    </row>
    <row r="9" spans="1:3" ht="24.75" customHeight="1">
      <c r="A9" s="16" t="s">
        <v>215</v>
      </c>
      <c r="B9" s="8">
        <v>9</v>
      </c>
      <c r="C9" s="4"/>
    </row>
    <row r="10" spans="1:4" ht="24.75" customHeight="1">
      <c r="A10" s="14" t="s">
        <v>84</v>
      </c>
      <c r="B10" s="17">
        <v>9</v>
      </c>
      <c r="C10" s="4"/>
      <c r="D10" s="4"/>
    </row>
    <row r="11" ht="24" customHeight="1">
      <c r="B11" s="18"/>
    </row>
    <row r="12" ht="11.25">
      <c r="B12" s="4"/>
    </row>
    <row r="13" ht="11.25">
      <c r="B13" s="4"/>
    </row>
    <row r="14" ht="11.25">
      <c r="B14" s="4"/>
    </row>
    <row r="15" ht="11.25">
      <c r="B15" s="4"/>
    </row>
    <row r="16" ht="11.25">
      <c r="B16" s="4"/>
    </row>
    <row r="17" ht="11.25">
      <c r="B17" s="4"/>
    </row>
    <row r="18" spans="2:3" ht="11.25">
      <c r="B18" s="4"/>
      <c r="C18" s="4"/>
    </row>
    <row r="19" ht="11.25">
      <c r="B19" s="4"/>
    </row>
    <row r="20" ht="11.25">
      <c r="B20" s="4"/>
    </row>
    <row r="21" ht="11.25">
      <c r="B21" s="4"/>
    </row>
    <row r="22" ht="11.25">
      <c r="B22" s="4"/>
    </row>
    <row r="23" ht="11.25">
      <c r="B23" s="4"/>
    </row>
    <row r="24" ht="11.25">
      <c r="B24" s="4"/>
    </row>
    <row r="25" ht="11.25">
      <c r="B25" s="4"/>
    </row>
  </sheetData>
  <sheetProtection/>
  <mergeCells count="1">
    <mergeCell ref="A2:B2"/>
  </mergeCells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05.5" style="0" customWidth="1"/>
    <col min="2" max="2" width="35.83203125" style="0" customWidth="1"/>
  </cols>
  <sheetData>
    <row r="1" ht="21" customHeight="1">
      <c r="B1" s="1" t="s">
        <v>216</v>
      </c>
    </row>
    <row r="2" spans="1:2" ht="32.25" customHeight="1">
      <c r="A2" s="2" t="s">
        <v>217</v>
      </c>
      <c r="B2" s="3"/>
    </row>
    <row r="3" spans="1:2" ht="19.5" customHeight="1">
      <c r="A3" s="4"/>
      <c r="B3" s="1" t="s">
        <v>2</v>
      </c>
    </row>
    <row r="4" spans="1:2" ht="33.75" customHeight="1">
      <c r="A4" s="5" t="s">
        <v>218</v>
      </c>
      <c r="B4" s="5" t="s">
        <v>131</v>
      </c>
    </row>
    <row r="5" spans="1:2" ht="20.25" customHeight="1">
      <c r="A5" s="6" t="s">
        <v>219</v>
      </c>
      <c r="B5" s="7">
        <v>83.74</v>
      </c>
    </row>
    <row r="6" spans="1:2" ht="20.25" customHeight="1">
      <c r="A6" s="6" t="s">
        <v>220</v>
      </c>
      <c r="B6" s="7">
        <v>3.4</v>
      </c>
    </row>
    <row r="7" spans="1:3" ht="20.25" customHeight="1">
      <c r="A7" s="6" t="s">
        <v>84</v>
      </c>
      <c r="B7" s="8">
        <f>SUM(B5:B6)</f>
        <v>87.14</v>
      </c>
      <c r="C7" s="4"/>
    </row>
    <row r="8" spans="1:2" ht="12.75" customHeight="1">
      <c r="A8" s="4"/>
      <c r="B8" s="4"/>
    </row>
    <row r="9" spans="1:2" ht="12.75" customHeight="1">
      <c r="A9" s="4"/>
      <c r="B9" s="4"/>
    </row>
    <row r="10" spans="1:2" ht="12.75" customHeight="1">
      <c r="A10" s="4"/>
      <c r="B10" s="4"/>
    </row>
    <row r="11" spans="1:3" ht="12.75" customHeight="1">
      <c r="A11" s="4"/>
      <c r="B11" s="4"/>
      <c r="C11" s="4"/>
    </row>
    <row r="12" spans="2:5" ht="12.75" customHeight="1">
      <c r="B12" s="4"/>
      <c r="C12" s="4"/>
      <c r="D12" s="4"/>
      <c r="E12" s="4"/>
    </row>
    <row r="13" spans="2:5" ht="12.75" customHeight="1">
      <c r="B13" s="4"/>
      <c r="C13" s="4"/>
      <c r="E13" s="4"/>
    </row>
    <row r="14" spans="2:5" ht="12.75" customHeight="1">
      <c r="B14" s="4"/>
      <c r="C14" s="4"/>
      <c r="E14" s="4"/>
    </row>
    <row r="15" spans="2:5" ht="12.75" customHeight="1">
      <c r="B15" s="4"/>
      <c r="D15" s="4"/>
      <c r="E15" s="4"/>
    </row>
    <row r="16" spans="2:6" ht="12.75" customHeight="1">
      <c r="B16" s="4"/>
      <c r="D16" s="4"/>
      <c r="E16" s="4"/>
      <c r="F16" s="4"/>
    </row>
    <row r="17" spans="2:6" ht="12.75" customHeight="1">
      <c r="B17" s="4"/>
      <c r="D17" s="4"/>
      <c r="F17" s="4"/>
    </row>
    <row r="18" spans="3:6" ht="12.75" customHeight="1">
      <c r="C18" s="4"/>
      <c r="E18" s="4"/>
      <c r="F18" s="4"/>
    </row>
    <row r="19" spans="3:7" ht="12.75" customHeight="1">
      <c r="C19" s="4"/>
      <c r="E19" s="4"/>
      <c r="G19" s="4"/>
    </row>
    <row r="20" spans="5:7" ht="12.75" customHeight="1">
      <c r="E20" s="4"/>
      <c r="G20" s="4"/>
    </row>
    <row r="21" spans="4:8" ht="12.75" customHeight="1">
      <c r="D21" s="4"/>
      <c r="F21" s="4"/>
      <c r="H21" s="4"/>
    </row>
    <row r="22" spans="5:8" ht="12.75" customHeight="1">
      <c r="E22" s="4"/>
      <c r="H22" s="4"/>
    </row>
    <row r="23" spans="6:9" ht="12.75" customHeight="1">
      <c r="F23" s="4"/>
      <c r="G23" s="4"/>
      <c r="I23" s="4"/>
    </row>
    <row r="24" ht="12.75" customHeight="1">
      <c r="G24" s="4"/>
    </row>
    <row r="25" spans="7:8" ht="12.75" customHeight="1">
      <c r="G25" s="4"/>
      <c r="H25" s="4"/>
    </row>
    <row r="26" spans="8:9" ht="12.75" customHeight="1">
      <c r="H26" s="4"/>
      <c r="I26" s="4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7.66015625" style="0" customWidth="1"/>
    <col min="2" max="2" width="36.66015625" style="0" customWidth="1"/>
    <col min="3" max="3" width="13.33203125" style="0" customWidth="1"/>
    <col min="4" max="4" width="13.66015625" style="0" customWidth="1"/>
    <col min="5" max="5" width="9.5" style="0" customWidth="1"/>
    <col min="6" max="6" width="11.83203125" style="0" customWidth="1"/>
    <col min="7" max="7" width="10.66015625" style="0" customWidth="1"/>
    <col min="8" max="8" width="8.66015625" style="0" customWidth="1"/>
  </cols>
  <sheetData>
    <row r="1" ht="21.75" customHeight="1">
      <c r="H1" s="1" t="s">
        <v>31</v>
      </c>
    </row>
    <row r="2" spans="1:8" ht="37.5" customHeight="1">
      <c r="A2" s="155" t="s">
        <v>32</v>
      </c>
      <c r="B2" s="147"/>
      <c r="C2" s="3"/>
      <c r="D2" s="3"/>
      <c r="E2" s="3"/>
      <c r="F2" s="3"/>
      <c r="G2" s="3"/>
      <c r="H2" s="3"/>
    </row>
    <row r="3" spans="1:8" ht="24" customHeight="1">
      <c r="A3" s="4"/>
      <c r="D3" s="4"/>
      <c r="F3" s="43"/>
      <c r="G3" s="43"/>
      <c r="H3" s="43" t="s">
        <v>2</v>
      </c>
    </row>
    <row r="4" spans="1:8" ht="28.5" customHeight="1">
      <c r="A4" s="44" t="s">
        <v>33</v>
      </c>
      <c r="B4" s="44"/>
      <c r="C4" s="134" t="s">
        <v>34</v>
      </c>
      <c r="D4" s="131" t="s">
        <v>35</v>
      </c>
      <c r="E4" s="134" t="s">
        <v>36</v>
      </c>
      <c r="F4" s="134" t="s">
        <v>37</v>
      </c>
      <c r="G4" s="134" t="s">
        <v>38</v>
      </c>
      <c r="H4" s="134" t="s">
        <v>39</v>
      </c>
    </row>
    <row r="5" spans="1:8" ht="27.75" customHeight="1">
      <c r="A5" s="156" t="s">
        <v>40</v>
      </c>
      <c r="B5" s="44" t="s">
        <v>41</v>
      </c>
      <c r="C5" s="134"/>
      <c r="D5" s="131" t="s">
        <v>42</v>
      </c>
      <c r="E5" s="135"/>
      <c r="F5" s="135"/>
      <c r="G5" s="135"/>
      <c r="H5" s="135"/>
    </row>
    <row r="6" spans="1:9" ht="21.75" customHeight="1">
      <c r="A6" s="47" t="s">
        <v>43</v>
      </c>
      <c r="B6" s="48" t="s">
        <v>44</v>
      </c>
      <c r="C6" s="8">
        <f>C7</f>
        <v>2196.92</v>
      </c>
      <c r="D6" s="8">
        <f>D7</f>
        <v>2196.92</v>
      </c>
      <c r="E6" s="8"/>
      <c r="F6" s="8"/>
      <c r="G6" s="8"/>
      <c r="H6" s="8"/>
      <c r="I6" s="4"/>
    </row>
    <row r="7" spans="1:8" ht="21.75" customHeight="1">
      <c r="A7" s="47" t="s">
        <v>45</v>
      </c>
      <c r="B7" s="48" t="s">
        <v>46</v>
      </c>
      <c r="C7" s="8">
        <f>SUM(C8:C9)</f>
        <v>2196.92</v>
      </c>
      <c r="D7" s="8">
        <f>SUM(D8:D9)</f>
        <v>2196.92</v>
      </c>
      <c r="E7" s="8"/>
      <c r="F7" s="8"/>
      <c r="G7" s="8"/>
      <c r="H7" s="8"/>
    </row>
    <row r="8" spans="1:8" ht="21.75" customHeight="1">
      <c r="A8" s="47" t="s">
        <v>47</v>
      </c>
      <c r="B8" s="48" t="s">
        <v>48</v>
      </c>
      <c r="C8" s="8">
        <v>1581.86</v>
      </c>
      <c r="D8" s="8">
        <v>1581.86</v>
      </c>
      <c r="E8" s="8"/>
      <c r="F8" s="8"/>
      <c r="G8" s="8"/>
      <c r="H8" s="8"/>
    </row>
    <row r="9" spans="1:8" ht="21.75" customHeight="1">
      <c r="A9" s="47" t="s">
        <v>49</v>
      </c>
      <c r="B9" s="48" t="s">
        <v>50</v>
      </c>
      <c r="C9" s="8">
        <v>615.06</v>
      </c>
      <c r="D9" s="8">
        <v>615.06</v>
      </c>
      <c r="E9" s="8"/>
      <c r="F9" s="8"/>
      <c r="G9" s="8"/>
      <c r="H9" s="8"/>
    </row>
    <row r="10" spans="1:8" ht="21.75" customHeight="1">
      <c r="A10" s="47" t="s">
        <v>51</v>
      </c>
      <c r="B10" s="48" t="s">
        <v>52</v>
      </c>
      <c r="C10" s="8">
        <f>C11+C14+C17+C19+C24+C26+C28</f>
        <v>7467.240000000001</v>
      </c>
      <c r="D10" s="8">
        <f>D11+D14+D17+D19+D24+D26+D28</f>
        <v>7467.240000000001</v>
      </c>
      <c r="E10" s="8"/>
      <c r="F10" s="8"/>
      <c r="G10" s="8"/>
      <c r="H10" s="8"/>
    </row>
    <row r="11" spans="1:8" ht="21.75" customHeight="1">
      <c r="A11" s="47" t="s">
        <v>53</v>
      </c>
      <c r="B11" s="48" t="s">
        <v>54</v>
      </c>
      <c r="C11" s="107">
        <f>SUM(C12:C13)</f>
        <v>710.51</v>
      </c>
      <c r="D11" s="107">
        <f>SUM(D12:D13)</f>
        <v>710.51</v>
      </c>
      <c r="E11" s="8"/>
      <c r="F11" s="8"/>
      <c r="G11" s="8"/>
      <c r="H11" s="8"/>
    </row>
    <row r="12" spans="1:8" ht="21.75" customHeight="1">
      <c r="A12" s="47" t="s">
        <v>55</v>
      </c>
      <c r="B12" s="48" t="s">
        <v>56</v>
      </c>
      <c r="C12" s="7">
        <v>495.19</v>
      </c>
      <c r="D12" s="7">
        <v>495.19</v>
      </c>
      <c r="E12" s="8"/>
      <c r="F12" s="8"/>
      <c r="G12" s="8"/>
      <c r="H12" s="8"/>
    </row>
    <row r="13" spans="1:8" ht="21.75" customHeight="1">
      <c r="A13" s="47" t="s">
        <v>57</v>
      </c>
      <c r="B13" s="48" t="s">
        <v>58</v>
      </c>
      <c r="C13" s="108">
        <v>215.32</v>
      </c>
      <c r="D13" s="108">
        <v>215.32</v>
      </c>
      <c r="E13" s="8"/>
      <c r="F13" s="8"/>
      <c r="G13" s="8"/>
      <c r="H13" s="8"/>
    </row>
    <row r="14" spans="1:8" ht="21.75" customHeight="1">
      <c r="A14" s="47" t="s">
        <v>59</v>
      </c>
      <c r="B14" s="48" t="s">
        <v>60</v>
      </c>
      <c r="C14" s="107">
        <f>SUM(C15:C16)</f>
        <v>3687.28</v>
      </c>
      <c r="D14" s="8">
        <f>SUM(D15:D16)</f>
        <v>3687.28</v>
      </c>
      <c r="E14" s="8"/>
      <c r="F14" s="8"/>
      <c r="G14" s="8"/>
      <c r="H14" s="8"/>
    </row>
    <row r="15" spans="1:8" ht="21.75" customHeight="1">
      <c r="A15" s="47" t="s">
        <v>55</v>
      </c>
      <c r="B15" s="48" t="s">
        <v>61</v>
      </c>
      <c r="C15" s="8">
        <v>2936.26</v>
      </c>
      <c r="D15" s="8">
        <v>2936.26</v>
      </c>
      <c r="E15" s="8"/>
      <c r="F15" s="8"/>
      <c r="G15" s="8"/>
      <c r="H15" s="8"/>
    </row>
    <row r="16" spans="1:8" ht="21.75" customHeight="1">
      <c r="A16" s="47" t="s">
        <v>62</v>
      </c>
      <c r="B16" s="48" t="s">
        <v>63</v>
      </c>
      <c r="C16" s="7">
        <v>751.02</v>
      </c>
      <c r="D16" s="7">
        <v>751.02</v>
      </c>
      <c r="E16" s="8"/>
      <c r="F16" s="8"/>
      <c r="G16" s="8"/>
      <c r="H16" s="8"/>
    </row>
    <row r="17" spans="1:8" ht="21.75" customHeight="1">
      <c r="A17" s="47" t="s">
        <v>64</v>
      </c>
      <c r="B17" s="48" t="s">
        <v>65</v>
      </c>
      <c r="C17" s="107">
        <f>SUM(C18)</f>
        <v>62.34</v>
      </c>
      <c r="D17" s="8">
        <f>SUM(D18)</f>
        <v>62.34</v>
      </c>
      <c r="E17" s="8"/>
      <c r="F17" s="8"/>
      <c r="G17" s="8"/>
      <c r="H17" s="8"/>
    </row>
    <row r="18" spans="1:8" ht="21.75" customHeight="1">
      <c r="A18" s="47" t="s">
        <v>55</v>
      </c>
      <c r="B18" s="48" t="s">
        <v>66</v>
      </c>
      <c r="C18" s="7">
        <v>62.34</v>
      </c>
      <c r="D18" s="7">
        <v>62.34</v>
      </c>
      <c r="E18" s="8"/>
      <c r="F18" s="8"/>
      <c r="G18" s="8"/>
      <c r="H18" s="8"/>
    </row>
    <row r="19" spans="1:8" ht="21.75" customHeight="1">
      <c r="A19" s="47" t="s">
        <v>67</v>
      </c>
      <c r="B19" s="48" t="s">
        <v>68</v>
      </c>
      <c r="C19" s="8">
        <f>SUM(C20:C23)</f>
        <v>2466.1900000000005</v>
      </c>
      <c r="D19" s="8">
        <f>SUM(D20:D23)</f>
        <v>2466.1900000000005</v>
      </c>
      <c r="E19" s="8"/>
      <c r="F19" s="8"/>
      <c r="G19" s="8"/>
      <c r="H19" s="8"/>
    </row>
    <row r="20" spans="1:8" ht="21.75" customHeight="1">
      <c r="A20" s="47" t="s">
        <v>55</v>
      </c>
      <c r="B20" s="48" t="s">
        <v>69</v>
      </c>
      <c r="C20" s="7">
        <v>826.95</v>
      </c>
      <c r="D20" s="7">
        <v>826.95</v>
      </c>
      <c r="E20" s="8"/>
      <c r="F20" s="8"/>
      <c r="G20" s="8"/>
      <c r="H20" s="8"/>
    </row>
    <row r="21" spans="1:8" ht="21.75" customHeight="1">
      <c r="A21" s="47" t="s">
        <v>62</v>
      </c>
      <c r="B21" s="48" t="s">
        <v>70</v>
      </c>
      <c r="C21" s="7">
        <v>356.1</v>
      </c>
      <c r="D21" s="7">
        <v>356.1</v>
      </c>
      <c r="E21" s="8"/>
      <c r="F21" s="8"/>
      <c r="G21" s="8"/>
      <c r="H21" s="8"/>
    </row>
    <row r="22" spans="1:8" ht="21.75" customHeight="1">
      <c r="A22" s="47" t="s">
        <v>71</v>
      </c>
      <c r="B22" s="48" t="s">
        <v>72</v>
      </c>
      <c r="C22" s="7">
        <v>881.65</v>
      </c>
      <c r="D22" s="7">
        <v>881.65</v>
      </c>
      <c r="E22" s="8"/>
      <c r="F22" s="8"/>
      <c r="G22" s="8"/>
      <c r="H22" s="8"/>
    </row>
    <row r="23" spans="1:8" ht="21.75" customHeight="1">
      <c r="A23" s="47" t="s">
        <v>49</v>
      </c>
      <c r="B23" s="48" t="s">
        <v>73</v>
      </c>
      <c r="C23" s="7">
        <v>401.49</v>
      </c>
      <c r="D23" s="7">
        <v>401.49</v>
      </c>
      <c r="E23" s="8"/>
      <c r="F23" s="8"/>
      <c r="G23" s="8"/>
      <c r="H23" s="8"/>
    </row>
    <row r="24" spans="1:8" ht="21.75" customHeight="1">
      <c r="A24" s="47" t="s">
        <v>74</v>
      </c>
      <c r="B24" s="48" t="s">
        <v>75</v>
      </c>
      <c r="C24" s="109">
        <f>SUM(C25:C25)</f>
        <v>318.5</v>
      </c>
      <c r="D24" s="109">
        <f>SUM(D25:D25)</f>
        <v>318.5</v>
      </c>
      <c r="E24" s="8"/>
      <c r="F24" s="8"/>
      <c r="G24" s="8"/>
      <c r="H24" s="8"/>
    </row>
    <row r="25" spans="1:8" ht="21.75" customHeight="1">
      <c r="A25" s="47" t="s">
        <v>57</v>
      </c>
      <c r="B25" s="154" t="s">
        <v>76</v>
      </c>
      <c r="C25" s="110">
        <v>318.5</v>
      </c>
      <c r="D25" s="110">
        <v>318.5</v>
      </c>
      <c r="E25" s="157"/>
      <c r="F25" s="8"/>
      <c r="G25" s="8"/>
      <c r="H25" s="8"/>
    </row>
    <row r="26" spans="1:8" ht="21.75" customHeight="1">
      <c r="A26" s="111" t="s">
        <v>77</v>
      </c>
      <c r="B26" s="112" t="s">
        <v>78</v>
      </c>
      <c r="C26" s="152">
        <f>C27</f>
        <v>35</v>
      </c>
      <c r="D26" s="152">
        <f>D27</f>
        <v>35</v>
      </c>
      <c r="E26" s="153"/>
      <c r="F26" s="8"/>
      <c r="G26" s="8"/>
      <c r="H26" s="8"/>
    </row>
    <row r="27" spans="1:8" ht="21.75" customHeight="1">
      <c r="A27" s="114" t="s">
        <v>79</v>
      </c>
      <c r="B27" s="112" t="s">
        <v>80</v>
      </c>
      <c r="C27" s="152">
        <v>35</v>
      </c>
      <c r="D27" s="152">
        <v>35</v>
      </c>
      <c r="E27" s="153"/>
      <c r="F27" s="8"/>
      <c r="G27" s="8"/>
      <c r="H27" s="8"/>
    </row>
    <row r="28" spans="1:8" ht="21.75" customHeight="1">
      <c r="A28" s="47" t="s">
        <v>81</v>
      </c>
      <c r="B28" s="48" t="s">
        <v>82</v>
      </c>
      <c r="C28" s="158">
        <f>C29</f>
        <v>187.42</v>
      </c>
      <c r="D28" s="158">
        <f>D29</f>
        <v>187.42</v>
      </c>
      <c r="E28" s="8"/>
      <c r="F28" s="8"/>
      <c r="G28" s="8"/>
      <c r="H28" s="8"/>
    </row>
    <row r="29" spans="1:8" ht="21.75" customHeight="1">
      <c r="A29" s="47" t="s">
        <v>55</v>
      </c>
      <c r="B29" s="48" t="s">
        <v>83</v>
      </c>
      <c r="C29" s="7">
        <v>187.42</v>
      </c>
      <c r="D29" s="7">
        <v>187.42</v>
      </c>
      <c r="E29" s="8"/>
      <c r="F29" s="8"/>
      <c r="G29" s="8"/>
      <c r="H29" s="8"/>
    </row>
    <row r="30" spans="1:8" ht="21.75" customHeight="1">
      <c r="A30" s="47"/>
      <c r="B30" s="48"/>
      <c r="C30" s="7"/>
      <c r="D30" s="7"/>
      <c r="E30" s="8"/>
      <c r="F30" s="8"/>
      <c r="G30" s="8"/>
      <c r="H30" s="8"/>
    </row>
    <row r="31" spans="1:8" ht="21.75" customHeight="1">
      <c r="A31" s="47"/>
      <c r="B31" s="48"/>
      <c r="C31" s="7"/>
      <c r="D31" s="7"/>
      <c r="E31" s="8"/>
      <c r="F31" s="8"/>
      <c r="G31" s="8"/>
      <c r="H31" s="8"/>
    </row>
    <row r="32" spans="1:8" ht="21.75" customHeight="1">
      <c r="A32" s="47"/>
      <c r="B32" s="48" t="s">
        <v>84</v>
      </c>
      <c r="C32" s="8">
        <f>C6+C10</f>
        <v>9664.16</v>
      </c>
      <c r="D32" s="8">
        <f>D6+D10</f>
        <v>9664.16</v>
      </c>
      <c r="E32" s="8"/>
      <c r="F32" s="8"/>
      <c r="G32" s="8"/>
      <c r="H32" s="8"/>
    </row>
    <row r="33" spans="1:8" ht="21.75" customHeight="1">
      <c r="A33" s="4"/>
      <c r="B33" s="4"/>
      <c r="C33" s="4"/>
      <c r="D33" s="4"/>
      <c r="E33" s="4"/>
      <c r="F33" s="4"/>
      <c r="G33" s="4"/>
      <c r="H33" s="4"/>
    </row>
    <row r="34" spans="1:8" ht="21.75" customHeight="1">
      <c r="A34" s="4"/>
      <c r="B34" s="4"/>
      <c r="C34" s="4"/>
      <c r="D34" s="4"/>
      <c r="E34" s="4"/>
      <c r="F34" s="4"/>
      <c r="G34" s="4"/>
      <c r="H34" s="4"/>
    </row>
    <row r="35" spans="1:8" ht="21.75" customHeight="1">
      <c r="A35" s="4"/>
      <c r="B35" s="4"/>
      <c r="C35" s="4"/>
      <c r="D35" s="4"/>
      <c r="E35" s="4"/>
      <c r="F35" s="4"/>
      <c r="G35" s="4"/>
      <c r="H35" s="4"/>
    </row>
  </sheetData>
  <sheetProtection/>
  <mergeCells count="7"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showGridLines="0" showZeros="0" workbookViewId="0" topLeftCell="A1">
      <selection activeCell="A2" sqref="A2:IV2"/>
    </sheetView>
  </sheetViews>
  <sheetFormatPr defaultColWidth="9.16015625" defaultRowHeight="11.25"/>
  <cols>
    <col min="1" max="1" width="9.66015625" style="0" customWidth="1"/>
    <col min="2" max="2" width="37.83203125" style="0" customWidth="1"/>
    <col min="3" max="3" width="22.16015625" style="0" customWidth="1"/>
    <col min="4" max="4" width="20.83203125" style="0" customWidth="1"/>
    <col min="5" max="5" width="21.66015625" style="0" customWidth="1"/>
    <col min="6" max="253" width="9.16015625" style="0" customWidth="1"/>
  </cols>
  <sheetData>
    <row r="1" spans="1:5" ht="23.25" customHeight="1">
      <c r="A1" s="4"/>
      <c r="E1" s="1" t="s">
        <v>85</v>
      </c>
    </row>
    <row r="2" spans="1:5" s="146" customFormat="1" ht="37.5" customHeight="1">
      <c r="A2" s="2" t="s">
        <v>86</v>
      </c>
      <c r="B2" s="147"/>
      <c r="C2" s="147"/>
      <c r="D2" s="147"/>
      <c r="E2" s="147"/>
    </row>
    <row r="3" spans="1:5" ht="26.25" customHeight="1">
      <c r="A3" s="148"/>
      <c r="B3" s="148"/>
      <c r="C3" s="149"/>
      <c r="D3" s="149"/>
      <c r="E3" s="11" t="s">
        <v>2</v>
      </c>
    </row>
    <row r="4" spans="1:5" ht="22.5" customHeight="1">
      <c r="A4" s="44" t="s">
        <v>33</v>
      </c>
      <c r="B4" s="44"/>
      <c r="C4" s="45" t="s">
        <v>87</v>
      </c>
      <c r="D4" s="134" t="s">
        <v>42</v>
      </c>
      <c r="E4" s="134" t="s">
        <v>88</v>
      </c>
    </row>
    <row r="5" spans="1:5" ht="22.5" customHeight="1">
      <c r="A5" s="150" t="s">
        <v>40</v>
      </c>
      <c r="B5" s="151" t="s">
        <v>41</v>
      </c>
      <c r="C5" s="46"/>
      <c r="D5" s="135" t="s">
        <v>42</v>
      </c>
      <c r="E5" s="135"/>
    </row>
    <row r="6" spans="1:5" ht="22.5" customHeight="1">
      <c r="A6" s="47" t="s">
        <v>43</v>
      </c>
      <c r="B6" s="48" t="s">
        <v>44</v>
      </c>
      <c r="C6" s="8">
        <f>C7</f>
        <v>2196.92</v>
      </c>
      <c r="D6" s="8">
        <f>D7</f>
        <v>2196.92</v>
      </c>
      <c r="E6" s="8">
        <f>E7</f>
        <v>0</v>
      </c>
    </row>
    <row r="7" spans="1:5" ht="22.5" customHeight="1">
      <c r="A7" s="47" t="s">
        <v>45</v>
      </c>
      <c r="B7" s="48" t="s">
        <v>46</v>
      </c>
      <c r="C7" s="8">
        <f>SUM(C8:C9)</f>
        <v>2196.92</v>
      </c>
      <c r="D7" s="8">
        <f>SUM(D8:D9)</f>
        <v>2196.92</v>
      </c>
      <c r="E7" s="8">
        <f>SUM(E8:E9)</f>
        <v>0</v>
      </c>
    </row>
    <row r="8" spans="1:5" ht="22.5" customHeight="1">
      <c r="A8" s="47" t="s">
        <v>47</v>
      </c>
      <c r="B8" s="48" t="s">
        <v>48</v>
      </c>
      <c r="C8" s="8">
        <v>1581.86</v>
      </c>
      <c r="D8" s="8">
        <v>1581.86</v>
      </c>
      <c r="E8" s="8">
        <v>0</v>
      </c>
    </row>
    <row r="9" spans="1:5" ht="22.5" customHeight="1">
      <c r="A9" s="47" t="s">
        <v>49</v>
      </c>
      <c r="B9" s="48" t="s">
        <v>50</v>
      </c>
      <c r="C9" s="8">
        <v>615.06</v>
      </c>
      <c r="D9" s="8">
        <v>615.06</v>
      </c>
      <c r="E9" s="8">
        <v>0</v>
      </c>
    </row>
    <row r="10" spans="1:5" ht="22.5" customHeight="1">
      <c r="A10" s="47" t="s">
        <v>51</v>
      </c>
      <c r="B10" s="48" t="s">
        <v>52</v>
      </c>
      <c r="C10" s="8">
        <f>C11+C14+C17+C19+C24+C26+C28</f>
        <v>7467.240000000001</v>
      </c>
      <c r="D10" s="8">
        <f>D11+D14+D17+D19+D24+D26+D28</f>
        <v>6602.200000000001</v>
      </c>
      <c r="E10" s="8">
        <f>E11+E14+E17+E19+E24+E26+E28</f>
        <v>865.04</v>
      </c>
    </row>
    <row r="11" spans="1:5" ht="22.5" customHeight="1">
      <c r="A11" s="47" t="s">
        <v>53</v>
      </c>
      <c r="B11" s="48" t="s">
        <v>54</v>
      </c>
      <c r="C11" s="107">
        <f>SUM(C12:C13)</f>
        <v>710.51</v>
      </c>
      <c r="D11" s="107">
        <f>SUM(D12:D13)</f>
        <v>678.71</v>
      </c>
      <c r="E11" s="8">
        <f>SUM(E12:E13)</f>
        <v>31.8</v>
      </c>
    </row>
    <row r="12" spans="1:5" ht="22.5" customHeight="1">
      <c r="A12" s="47" t="s">
        <v>55</v>
      </c>
      <c r="B12" s="48" t="s">
        <v>56</v>
      </c>
      <c r="C12" s="7">
        <f>D12+E12</f>
        <v>495.19</v>
      </c>
      <c r="D12" s="7">
        <v>495.19</v>
      </c>
      <c r="E12" s="8">
        <v>0</v>
      </c>
    </row>
    <row r="13" spans="1:5" ht="22.5" customHeight="1">
      <c r="A13" s="47" t="s">
        <v>57</v>
      </c>
      <c r="B13" s="48" t="s">
        <v>58</v>
      </c>
      <c r="C13" s="7">
        <f>D13+E13</f>
        <v>215.32000000000002</v>
      </c>
      <c r="D13" s="108">
        <v>183.52</v>
      </c>
      <c r="E13" s="7">
        <v>31.8</v>
      </c>
    </row>
    <row r="14" spans="1:5" ht="22.5" customHeight="1">
      <c r="A14" s="47" t="s">
        <v>59</v>
      </c>
      <c r="B14" s="48" t="s">
        <v>60</v>
      </c>
      <c r="C14" s="8">
        <f>SUM(C15:C16)</f>
        <v>3687.28</v>
      </c>
      <c r="D14" s="8">
        <f>SUM(D15:D16)</f>
        <v>3301.36</v>
      </c>
      <c r="E14" s="8">
        <f>SUM(E15:E16)</f>
        <v>385.92</v>
      </c>
    </row>
    <row r="15" spans="1:5" ht="22.5" customHeight="1">
      <c r="A15" s="47" t="s">
        <v>55</v>
      </c>
      <c r="B15" s="48" t="s">
        <v>61</v>
      </c>
      <c r="C15" s="8">
        <f>D15+E15</f>
        <v>2936.26</v>
      </c>
      <c r="D15" s="8">
        <v>2596.21</v>
      </c>
      <c r="E15" s="8">
        <v>340.05</v>
      </c>
    </row>
    <row r="16" spans="1:5" ht="22.5" customHeight="1">
      <c r="A16" s="47" t="s">
        <v>62</v>
      </c>
      <c r="B16" s="48" t="s">
        <v>63</v>
      </c>
      <c r="C16" s="8">
        <f>D16+E16</f>
        <v>751.02</v>
      </c>
      <c r="D16" s="7">
        <v>705.15</v>
      </c>
      <c r="E16" s="8">
        <v>45.87</v>
      </c>
    </row>
    <row r="17" spans="1:5" ht="22.5" customHeight="1">
      <c r="A17" s="47" t="s">
        <v>64</v>
      </c>
      <c r="B17" s="48" t="s">
        <v>65</v>
      </c>
      <c r="C17" s="8">
        <f>SUM(C18)</f>
        <v>62.34</v>
      </c>
      <c r="D17" s="8">
        <f>SUM(D18)</f>
        <v>58.34</v>
      </c>
      <c r="E17" s="8">
        <f>SUM(E18)</f>
        <v>4</v>
      </c>
    </row>
    <row r="18" spans="1:5" ht="22.5" customHeight="1">
      <c r="A18" s="47" t="s">
        <v>55</v>
      </c>
      <c r="B18" s="48" t="s">
        <v>66</v>
      </c>
      <c r="C18" s="7">
        <f>D18+E18</f>
        <v>62.34</v>
      </c>
      <c r="D18" s="7">
        <v>58.34</v>
      </c>
      <c r="E18" s="8">
        <v>4</v>
      </c>
    </row>
    <row r="19" spans="1:5" ht="22.5" customHeight="1">
      <c r="A19" s="47" t="s">
        <v>67</v>
      </c>
      <c r="B19" s="48" t="s">
        <v>68</v>
      </c>
      <c r="C19" s="8">
        <f>SUM(C20:C23)</f>
        <v>2466.1900000000005</v>
      </c>
      <c r="D19" s="8">
        <f>SUM(D20:D23)</f>
        <v>2370.29</v>
      </c>
      <c r="E19" s="8">
        <f>SUM(E20:E23)</f>
        <v>95.9</v>
      </c>
    </row>
    <row r="20" spans="1:5" ht="22.5" customHeight="1">
      <c r="A20" s="47" t="s">
        <v>55</v>
      </c>
      <c r="B20" s="48" t="s">
        <v>69</v>
      </c>
      <c r="C20" s="7">
        <f>D20+E20</f>
        <v>826.95</v>
      </c>
      <c r="D20" s="7">
        <v>751.95</v>
      </c>
      <c r="E20" s="7">
        <v>75</v>
      </c>
    </row>
    <row r="21" spans="1:5" ht="22.5" customHeight="1">
      <c r="A21" s="47" t="s">
        <v>62</v>
      </c>
      <c r="B21" s="48" t="s">
        <v>70</v>
      </c>
      <c r="C21" s="7">
        <f>D21+E21</f>
        <v>356.1</v>
      </c>
      <c r="D21" s="7">
        <v>344.1</v>
      </c>
      <c r="E21" s="7">
        <v>12</v>
      </c>
    </row>
    <row r="22" spans="1:5" ht="22.5" customHeight="1">
      <c r="A22" s="47" t="s">
        <v>71</v>
      </c>
      <c r="B22" s="48" t="s">
        <v>72</v>
      </c>
      <c r="C22" s="7">
        <f>D22+E22</f>
        <v>881.65</v>
      </c>
      <c r="D22" s="7">
        <v>872.75</v>
      </c>
      <c r="E22" s="7">
        <v>8.9</v>
      </c>
    </row>
    <row r="23" spans="1:5" ht="22.5" customHeight="1">
      <c r="A23" s="47" t="s">
        <v>49</v>
      </c>
      <c r="B23" s="48" t="s">
        <v>73</v>
      </c>
      <c r="C23" s="7">
        <f>D23+E23</f>
        <v>401.49</v>
      </c>
      <c r="D23" s="7">
        <v>401.49</v>
      </c>
      <c r="E23" s="8">
        <v>0</v>
      </c>
    </row>
    <row r="24" spans="1:5" ht="22.5" customHeight="1">
      <c r="A24" s="47" t="s">
        <v>74</v>
      </c>
      <c r="B24" s="48" t="s">
        <v>75</v>
      </c>
      <c r="C24" s="8">
        <f>SUM(C25:C25)</f>
        <v>318.5</v>
      </c>
      <c r="D24" s="8">
        <f>SUM(D25:D25)</f>
        <v>41.08</v>
      </c>
      <c r="E24" s="8">
        <f>SUM(E25:E25)</f>
        <v>277.42</v>
      </c>
    </row>
    <row r="25" spans="1:5" ht="22.5" customHeight="1">
      <c r="A25" s="47" t="s">
        <v>57</v>
      </c>
      <c r="B25" s="48" t="s">
        <v>76</v>
      </c>
      <c r="C25" s="110">
        <v>318.5</v>
      </c>
      <c r="D25" s="110">
        <v>41.08</v>
      </c>
      <c r="E25" s="8">
        <v>277.42</v>
      </c>
    </row>
    <row r="26" spans="1:5" ht="21.75" customHeight="1">
      <c r="A26" s="111" t="s">
        <v>77</v>
      </c>
      <c r="B26" s="112" t="s">
        <v>78</v>
      </c>
      <c r="C26" s="152">
        <f>C27</f>
        <v>35</v>
      </c>
      <c r="D26" s="152">
        <f>D27</f>
        <v>0</v>
      </c>
      <c r="E26" s="153">
        <f>E27</f>
        <v>35</v>
      </c>
    </row>
    <row r="27" spans="1:5" ht="21.75" customHeight="1">
      <c r="A27" s="114" t="s">
        <v>79</v>
      </c>
      <c r="B27" s="112" t="s">
        <v>80</v>
      </c>
      <c r="C27" s="152">
        <v>35</v>
      </c>
      <c r="D27" s="152"/>
      <c r="E27" s="153">
        <v>35</v>
      </c>
    </row>
    <row r="28" spans="1:5" ht="22.5" customHeight="1">
      <c r="A28" s="47" t="s">
        <v>81</v>
      </c>
      <c r="B28" s="48" t="s">
        <v>82</v>
      </c>
      <c r="C28" s="8">
        <f>C29</f>
        <v>187.42</v>
      </c>
      <c r="D28" s="8">
        <f>D29</f>
        <v>152.42</v>
      </c>
      <c r="E28" s="8">
        <f>E29</f>
        <v>35</v>
      </c>
    </row>
    <row r="29" spans="1:5" ht="22.5" customHeight="1">
      <c r="A29" s="47" t="s">
        <v>55</v>
      </c>
      <c r="B29" s="48" t="s">
        <v>83</v>
      </c>
      <c r="C29" s="7">
        <f>D29+E29</f>
        <v>187.42</v>
      </c>
      <c r="D29" s="7">
        <v>152.42</v>
      </c>
      <c r="E29" s="7">
        <v>35</v>
      </c>
    </row>
    <row r="30" spans="1:5" ht="22.5" customHeight="1">
      <c r="A30" s="47"/>
      <c r="B30" s="154" t="s">
        <v>84</v>
      </c>
      <c r="C30" s="8">
        <f>C6+C10</f>
        <v>9664.16</v>
      </c>
      <c r="D30" s="8">
        <f>D6+D10</f>
        <v>8799.12</v>
      </c>
      <c r="E30" s="8">
        <f>E6+E10</f>
        <v>865.04</v>
      </c>
    </row>
    <row r="31" spans="1:3" ht="21.75" customHeight="1">
      <c r="A31" s="4"/>
      <c r="B31" s="4"/>
      <c r="C31" s="4"/>
    </row>
    <row r="32" spans="1:4" ht="21.75" customHeight="1">
      <c r="A32" s="4"/>
      <c r="B32" s="4"/>
      <c r="C32" s="4"/>
      <c r="D32" s="4"/>
    </row>
    <row r="33" spans="1:5" ht="21.75" customHeight="1">
      <c r="A33" s="4"/>
      <c r="B33" s="4"/>
      <c r="C33" s="4"/>
      <c r="D33" s="4"/>
      <c r="E33" s="4"/>
    </row>
  </sheetData>
  <sheetProtection/>
  <mergeCells count="4">
    <mergeCell ref="A4:B4"/>
    <mergeCell ref="C4:C5"/>
    <mergeCell ref="D4:D5"/>
    <mergeCell ref="E4:E5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A1">
      <selection activeCell="A2" sqref="A2:F2"/>
    </sheetView>
  </sheetViews>
  <sheetFormatPr defaultColWidth="9.16015625" defaultRowHeight="11.25"/>
  <cols>
    <col min="1" max="1" width="27.5" style="0" customWidth="1"/>
    <col min="2" max="2" width="11.16015625" style="0" customWidth="1"/>
    <col min="3" max="3" width="29" style="0" customWidth="1"/>
    <col min="4" max="4" width="11.5" style="0" customWidth="1"/>
    <col min="5" max="5" width="12.5" style="0" customWidth="1"/>
    <col min="6" max="6" width="11.83203125" style="0" customWidth="1"/>
  </cols>
  <sheetData>
    <row r="1" ht="23.25" customHeight="1">
      <c r="F1" s="1" t="s">
        <v>89</v>
      </c>
    </row>
    <row r="2" spans="1:6" ht="38.25" customHeight="1">
      <c r="A2" s="124" t="s">
        <v>90</v>
      </c>
      <c r="B2" s="124"/>
      <c r="C2" s="124"/>
      <c r="D2" s="124"/>
      <c r="E2" s="124"/>
      <c r="F2" s="124"/>
    </row>
    <row r="3" spans="1:6" ht="18" customHeight="1">
      <c r="A3" s="125"/>
      <c r="B3" s="125"/>
      <c r="C3" s="126"/>
      <c r="D3" s="125"/>
      <c r="E3" s="127" t="s">
        <v>2</v>
      </c>
      <c r="F3" s="127"/>
    </row>
    <row r="4" spans="1:6" ht="18" customHeight="1">
      <c r="A4" s="128" t="s">
        <v>91</v>
      </c>
      <c r="B4" s="128"/>
      <c r="C4" s="129" t="s">
        <v>92</v>
      </c>
      <c r="D4" s="129"/>
      <c r="E4" s="129"/>
      <c r="F4" s="129"/>
    </row>
    <row r="5" spans="1:6" ht="18" customHeight="1">
      <c r="A5" s="130" t="s">
        <v>33</v>
      </c>
      <c r="B5" s="130" t="s">
        <v>93</v>
      </c>
      <c r="C5" s="131" t="s">
        <v>33</v>
      </c>
      <c r="D5" s="128" t="s">
        <v>93</v>
      </c>
      <c r="E5" s="128"/>
      <c r="F5" s="128"/>
    </row>
    <row r="6" spans="1:6" ht="36" customHeight="1">
      <c r="A6" s="132"/>
      <c r="B6" s="133"/>
      <c r="C6" s="131"/>
      <c r="D6" s="134" t="s">
        <v>94</v>
      </c>
      <c r="E6" s="135" t="s">
        <v>35</v>
      </c>
      <c r="F6" s="135" t="s">
        <v>95</v>
      </c>
    </row>
    <row r="7" spans="1:6" ht="18" customHeight="1">
      <c r="A7" s="136" t="s">
        <v>96</v>
      </c>
      <c r="B7" s="137">
        <v>9475.04</v>
      </c>
      <c r="C7" s="138" t="s">
        <v>97</v>
      </c>
      <c r="D7" s="139"/>
      <c r="E7" s="8"/>
      <c r="F7" s="8">
        <v>0</v>
      </c>
    </row>
    <row r="8" spans="1:7" ht="18" customHeight="1">
      <c r="A8" s="140" t="s">
        <v>98</v>
      </c>
      <c r="B8" s="141">
        <v>0</v>
      </c>
      <c r="C8" s="138" t="s">
        <v>99</v>
      </c>
      <c r="D8" s="139"/>
      <c r="E8" s="8"/>
      <c r="F8" s="8">
        <v>0</v>
      </c>
      <c r="G8" s="4"/>
    </row>
    <row r="9" spans="1:9" ht="18" customHeight="1">
      <c r="A9" s="142"/>
      <c r="B9" s="143"/>
      <c r="C9" s="142" t="s">
        <v>100</v>
      </c>
      <c r="D9" s="139"/>
      <c r="E9" s="8"/>
      <c r="F9" s="8">
        <v>0</v>
      </c>
      <c r="G9" s="4"/>
      <c r="H9" s="4"/>
      <c r="I9" s="4"/>
    </row>
    <row r="10" spans="1:14" ht="18" customHeight="1">
      <c r="A10" s="142"/>
      <c r="B10" s="144"/>
      <c r="C10" s="145" t="s">
        <v>101</v>
      </c>
      <c r="D10" s="144"/>
      <c r="E10" s="8"/>
      <c r="F10" s="8">
        <v>0</v>
      </c>
      <c r="G10" s="4"/>
      <c r="H10" s="4"/>
      <c r="I10" s="4"/>
      <c r="N10" s="4"/>
    </row>
    <row r="11" spans="1:10" ht="18" customHeight="1">
      <c r="A11" s="145"/>
      <c r="B11" s="144"/>
      <c r="C11" s="142" t="s">
        <v>102</v>
      </c>
      <c r="D11" s="144"/>
      <c r="E11" s="8"/>
      <c r="F11" s="8">
        <v>0</v>
      </c>
      <c r="G11" s="4"/>
      <c r="H11" s="4"/>
      <c r="I11" s="4"/>
      <c r="J11" s="4"/>
    </row>
    <row r="12" spans="1:12" ht="18" customHeight="1">
      <c r="A12" s="145"/>
      <c r="B12" s="139"/>
      <c r="C12" s="142" t="s">
        <v>103</v>
      </c>
      <c r="D12" s="139"/>
      <c r="E12" s="8"/>
      <c r="F12" s="8">
        <v>0</v>
      </c>
      <c r="G12" s="4"/>
      <c r="H12" s="4"/>
      <c r="I12" s="4"/>
      <c r="J12" s="4"/>
      <c r="K12" s="4"/>
      <c r="L12" s="4"/>
    </row>
    <row r="13" spans="1:12" ht="18" customHeight="1">
      <c r="A13" s="145"/>
      <c r="B13" s="139"/>
      <c r="C13" s="145" t="s">
        <v>104</v>
      </c>
      <c r="D13" s="139"/>
      <c r="E13" s="8"/>
      <c r="F13" s="8">
        <v>0</v>
      </c>
      <c r="G13" s="4"/>
      <c r="H13" s="4"/>
      <c r="I13" s="4"/>
      <c r="J13" s="4"/>
      <c r="K13" s="4"/>
      <c r="L13" s="4"/>
    </row>
    <row r="14" spans="1:12" ht="18" customHeight="1">
      <c r="A14" s="145"/>
      <c r="B14" s="139"/>
      <c r="C14" s="145" t="s">
        <v>105</v>
      </c>
      <c r="D14" s="8">
        <f>E14+F14</f>
        <v>2196.92</v>
      </c>
      <c r="E14" s="8">
        <v>2196.92</v>
      </c>
      <c r="F14" s="8">
        <v>0</v>
      </c>
      <c r="G14" s="4"/>
      <c r="H14" s="4"/>
      <c r="I14" s="4"/>
      <c r="J14" s="4"/>
      <c r="K14" s="4"/>
      <c r="L14" s="4"/>
    </row>
    <row r="15" spans="1:12" ht="18" customHeight="1">
      <c r="A15" s="145"/>
      <c r="B15" s="139"/>
      <c r="C15" s="145" t="s">
        <v>106</v>
      </c>
      <c r="D15" s="8"/>
      <c r="E15" s="8"/>
      <c r="F15" s="8">
        <v>0</v>
      </c>
      <c r="G15" s="4"/>
      <c r="H15" s="4"/>
      <c r="I15" s="4"/>
      <c r="J15" s="4"/>
      <c r="K15" s="4"/>
      <c r="L15" s="4"/>
    </row>
    <row r="16" spans="1:11" ht="18" customHeight="1">
      <c r="A16" s="145"/>
      <c r="B16" s="139"/>
      <c r="C16" s="145" t="s">
        <v>107</v>
      </c>
      <c r="D16" s="139">
        <f>E16+F16</f>
        <v>7467.240000000001</v>
      </c>
      <c r="E16" s="139">
        <v>7467.240000000001</v>
      </c>
      <c r="F16" s="8">
        <v>0</v>
      </c>
      <c r="G16" s="4"/>
      <c r="H16" s="4"/>
      <c r="I16" s="4"/>
      <c r="J16" s="4"/>
      <c r="K16" s="4"/>
    </row>
    <row r="17" spans="1:11" ht="18" customHeight="1">
      <c r="A17" s="145"/>
      <c r="B17" s="139"/>
      <c r="C17" s="145" t="s">
        <v>108</v>
      </c>
      <c r="D17" s="139"/>
      <c r="E17" s="8"/>
      <c r="F17" s="8">
        <v>0</v>
      </c>
      <c r="I17" s="4"/>
      <c r="J17" s="4"/>
      <c r="K17" s="4"/>
    </row>
    <row r="18" spans="1:11" ht="18" customHeight="1">
      <c r="A18" s="145"/>
      <c r="B18" s="139"/>
      <c r="C18" s="145" t="s">
        <v>109</v>
      </c>
      <c r="D18" s="139"/>
      <c r="E18" s="8"/>
      <c r="F18" s="8">
        <v>0</v>
      </c>
      <c r="G18" s="4"/>
      <c r="H18" s="4"/>
      <c r="I18" s="4"/>
      <c r="J18" s="4"/>
      <c r="K18" s="4"/>
    </row>
    <row r="19" spans="1:10" ht="18" customHeight="1">
      <c r="A19" s="145"/>
      <c r="B19" s="139"/>
      <c r="C19" s="145" t="s">
        <v>110</v>
      </c>
      <c r="D19" s="139"/>
      <c r="E19" s="139"/>
      <c r="F19" s="8">
        <v>0</v>
      </c>
      <c r="G19" s="4"/>
      <c r="H19" s="4"/>
      <c r="I19" s="4"/>
      <c r="J19" s="4"/>
    </row>
    <row r="20" spans="1:9" ht="18" customHeight="1">
      <c r="A20" s="145"/>
      <c r="B20" s="139"/>
      <c r="C20" s="145" t="s">
        <v>111</v>
      </c>
      <c r="D20" s="139">
        <f aca="true" t="shared" si="0" ref="D7:D35">E20+F20</f>
        <v>0</v>
      </c>
      <c r="E20" s="8">
        <v>0</v>
      </c>
      <c r="F20" s="8">
        <v>0</v>
      </c>
      <c r="G20" s="4"/>
      <c r="H20" s="4"/>
      <c r="I20" s="4"/>
    </row>
    <row r="21" spans="1:8" ht="18" customHeight="1">
      <c r="A21" s="145"/>
      <c r="B21" s="139"/>
      <c r="C21" s="145" t="s">
        <v>112</v>
      </c>
      <c r="D21" s="139">
        <f t="shared" si="0"/>
        <v>0</v>
      </c>
      <c r="E21" s="8">
        <v>0</v>
      </c>
      <c r="F21" s="8">
        <v>0</v>
      </c>
      <c r="G21" s="4"/>
      <c r="H21" s="4"/>
    </row>
    <row r="22" spans="1:10" ht="18" customHeight="1">
      <c r="A22" s="145"/>
      <c r="B22" s="139"/>
      <c r="C22" s="145" t="s">
        <v>113</v>
      </c>
      <c r="D22" s="139">
        <f t="shared" si="0"/>
        <v>0</v>
      </c>
      <c r="E22" s="8">
        <v>0</v>
      </c>
      <c r="F22" s="8">
        <v>0</v>
      </c>
      <c r="G22" s="4"/>
      <c r="H22" s="4"/>
      <c r="I22" s="4"/>
      <c r="J22" s="4"/>
    </row>
    <row r="23" spans="1:11" ht="18" customHeight="1">
      <c r="A23" s="145"/>
      <c r="B23" s="139"/>
      <c r="C23" s="145" t="s">
        <v>114</v>
      </c>
      <c r="D23" s="139">
        <f t="shared" si="0"/>
        <v>0</v>
      </c>
      <c r="E23" s="8">
        <v>0</v>
      </c>
      <c r="F23" s="8">
        <v>0</v>
      </c>
      <c r="G23" s="4"/>
      <c r="H23" s="4"/>
      <c r="J23" s="4"/>
      <c r="K23" s="4"/>
    </row>
    <row r="24" spans="1:12" ht="18" customHeight="1">
      <c r="A24" s="145"/>
      <c r="B24" s="139"/>
      <c r="C24" s="145" t="s">
        <v>115</v>
      </c>
      <c r="D24" s="139">
        <f t="shared" si="0"/>
        <v>0</v>
      </c>
      <c r="E24" s="8">
        <v>0</v>
      </c>
      <c r="F24" s="8">
        <v>0</v>
      </c>
      <c r="G24" s="4"/>
      <c r="H24" s="4"/>
      <c r="I24" s="4"/>
      <c r="J24" s="4"/>
      <c r="K24" s="4"/>
      <c r="L24" s="4"/>
    </row>
    <row r="25" spans="1:11" ht="18" customHeight="1">
      <c r="A25" s="145"/>
      <c r="B25" s="139"/>
      <c r="C25" s="145" t="s">
        <v>116</v>
      </c>
      <c r="D25" s="139">
        <f t="shared" si="0"/>
        <v>0</v>
      </c>
      <c r="E25" s="8">
        <v>0</v>
      </c>
      <c r="F25" s="8">
        <v>0</v>
      </c>
      <c r="G25" s="4"/>
      <c r="H25" s="4"/>
      <c r="I25" s="4"/>
      <c r="J25" s="4"/>
      <c r="K25" s="4"/>
    </row>
    <row r="26" spans="1:12" ht="18" customHeight="1">
      <c r="A26" s="145"/>
      <c r="B26" s="139"/>
      <c r="C26" s="145" t="s">
        <v>117</v>
      </c>
      <c r="D26" s="139">
        <f t="shared" si="0"/>
        <v>0</v>
      </c>
      <c r="E26" s="8">
        <v>0</v>
      </c>
      <c r="F26" s="8">
        <v>0</v>
      </c>
      <c r="G26" s="4"/>
      <c r="H26" s="4"/>
      <c r="I26" s="4"/>
      <c r="J26" s="4"/>
      <c r="K26" s="4"/>
      <c r="L26" s="4"/>
    </row>
    <row r="27" spans="1:12" ht="18" customHeight="1">
      <c r="A27" s="145"/>
      <c r="B27" s="139"/>
      <c r="C27" s="145" t="s">
        <v>118</v>
      </c>
      <c r="D27" s="139">
        <f t="shared" si="0"/>
        <v>0</v>
      </c>
      <c r="E27" s="8">
        <v>0</v>
      </c>
      <c r="F27" s="8">
        <v>0</v>
      </c>
      <c r="G27" s="4"/>
      <c r="H27" s="4"/>
      <c r="I27" s="4"/>
      <c r="J27" s="4"/>
      <c r="K27" s="4"/>
      <c r="L27" s="4"/>
    </row>
    <row r="28" spans="1:12" ht="18" customHeight="1">
      <c r="A28" s="145"/>
      <c r="B28" s="139"/>
      <c r="C28" s="145" t="s">
        <v>119</v>
      </c>
      <c r="D28" s="139">
        <f t="shared" si="0"/>
        <v>0</v>
      </c>
      <c r="E28" s="8">
        <v>0</v>
      </c>
      <c r="F28" s="8">
        <v>0</v>
      </c>
      <c r="G28" s="4"/>
      <c r="H28" s="4"/>
      <c r="I28" s="4"/>
      <c r="J28" s="4"/>
      <c r="K28" s="4"/>
      <c r="L28" s="4"/>
    </row>
    <row r="29" spans="1:12" ht="18" customHeight="1">
      <c r="A29" s="145"/>
      <c r="B29" s="139"/>
      <c r="C29" s="145" t="s">
        <v>120</v>
      </c>
      <c r="D29" s="139">
        <f t="shared" si="0"/>
        <v>0</v>
      </c>
      <c r="E29" s="8">
        <v>0</v>
      </c>
      <c r="F29" s="8">
        <v>0</v>
      </c>
      <c r="G29" s="4"/>
      <c r="H29" s="4"/>
      <c r="I29" s="4"/>
      <c r="J29" s="4"/>
      <c r="K29" s="4"/>
      <c r="L29" s="4"/>
    </row>
    <row r="30" spans="1:11" ht="18" customHeight="1">
      <c r="A30" s="145"/>
      <c r="B30" s="139"/>
      <c r="C30" s="145" t="s">
        <v>121</v>
      </c>
      <c r="D30" s="139">
        <f t="shared" si="0"/>
        <v>0</v>
      </c>
      <c r="E30" s="8">
        <v>0</v>
      </c>
      <c r="F30" s="8">
        <v>0</v>
      </c>
      <c r="G30" s="4"/>
      <c r="H30" s="4"/>
      <c r="I30" s="4"/>
      <c r="J30" s="4"/>
      <c r="K30" s="4"/>
    </row>
    <row r="31" spans="1:12" ht="18" customHeight="1">
      <c r="A31" s="145"/>
      <c r="B31" s="139"/>
      <c r="C31" s="145" t="s">
        <v>122</v>
      </c>
      <c r="D31" s="139">
        <f t="shared" si="0"/>
        <v>0</v>
      </c>
      <c r="E31" s="8">
        <v>0</v>
      </c>
      <c r="F31" s="8">
        <v>0</v>
      </c>
      <c r="G31" s="4"/>
      <c r="H31" s="4"/>
      <c r="I31" s="4"/>
      <c r="J31" s="4"/>
      <c r="K31" s="4"/>
      <c r="L31" s="4"/>
    </row>
    <row r="32" spans="1:11" ht="18" customHeight="1">
      <c r="A32" s="145"/>
      <c r="B32" s="139"/>
      <c r="C32" s="145" t="s">
        <v>123</v>
      </c>
      <c r="D32" s="139">
        <f t="shared" si="0"/>
        <v>0</v>
      </c>
      <c r="E32" s="8">
        <v>0</v>
      </c>
      <c r="F32" s="8">
        <v>0</v>
      </c>
      <c r="G32" s="4"/>
      <c r="H32" s="4"/>
      <c r="I32" s="4"/>
      <c r="J32" s="4"/>
      <c r="K32" s="4"/>
    </row>
    <row r="33" spans="1:10" ht="18" customHeight="1">
      <c r="A33" s="145"/>
      <c r="B33" s="139"/>
      <c r="C33" s="145" t="s">
        <v>124</v>
      </c>
      <c r="D33" s="139">
        <f t="shared" si="0"/>
        <v>0</v>
      </c>
      <c r="E33" s="8">
        <v>0</v>
      </c>
      <c r="F33" s="8">
        <v>0</v>
      </c>
      <c r="G33" s="4"/>
      <c r="H33" s="4"/>
      <c r="I33" s="4"/>
      <c r="J33" s="4"/>
    </row>
    <row r="34" spans="1:9" ht="18" customHeight="1">
      <c r="A34" s="145"/>
      <c r="B34" s="139"/>
      <c r="C34" s="145" t="s">
        <v>125</v>
      </c>
      <c r="D34" s="139">
        <f t="shared" si="0"/>
        <v>0</v>
      </c>
      <c r="E34" s="8">
        <v>0</v>
      </c>
      <c r="F34" s="8">
        <v>0</v>
      </c>
      <c r="G34" s="4"/>
      <c r="H34" s="4"/>
      <c r="I34" s="4"/>
    </row>
    <row r="35" spans="1:7" ht="18" customHeight="1">
      <c r="A35" s="145" t="s">
        <v>34</v>
      </c>
      <c r="B35" s="139">
        <f>SUM(B7:B8)</f>
        <v>9475.04</v>
      </c>
      <c r="C35" s="145" t="s">
        <v>87</v>
      </c>
      <c r="D35" s="139">
        <f t="shared" si="0"/>
        <v>9664.16</v>
      </c>
      <c r="E35" s="8">
        <f>SUM(E7:E34)</f>
        <v>9664.16</v>
      </c>
      <c r="F35" s="8">
        <v>0</v>
      </c>
      <c r="G35" s="4"/>
    </row>
    <row r="36" ht="18" customHeight="1"/>
  </sheetData>
  <sheetProtection/>
  <mergeCells count="8">
    <mergeCell ref="A2:F2"/>
    <mergeCell ref="E3:F3"/>
    <mergeCell ref="A4:B4"/>
    <mergeCell ref="C4:F4"/>
    <mergeCell ref="D5:F5"/>
    <mergeCell ref="A5:A6"/>
    <mergeCell ref="B5:B6"/>
    <mergeCell ref="C5:C6"/>
  </mergeCells>
  <printOptions horizontalCentered="1"/>
  <pageMargins left="0.75" right="0.75" top="0.9798611111111111" bottom="0.9798611111111111" header="0.5097222222222222" footer="0.509722222222222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workbookViewId="0" topLeftCell="A1">
      <selection activeCell="B2" sqref="B2"/>
    </sheetView>
  </sheetViews>
  <sheetFormatPr defaultColWidth="9.16015625" defaultRowHeight="12.75" customHeight="1"/>
  <cols>
    <col min="1" max="1" width="10.83203125" style="0" customWidth="1"/>
    <col min="2" max="2" width="41" style="0" customWidth="1"/>
    <col min="3" max="3" width="12.83203125" style="0" customWidth="1"/>
    <col min="4" max="4" width="18.33203125" style="0" customWidth="1"/>
    <col min="5" max="5" width="16.16015625" style="0" customWidth="1"/>
    <col min="6" max="7" width="13.83203125" style="0" customWidth="1"/>
    <col min="8" max="8" width="18.16015625" style="0" customWidth="1"/>
    <col min="9" max="9" width="13.83203125" style="0" customWidth="1"/>
    <col min="10" max="10" width="14.5" style="0" customWidth="1"/>
    <col min="11" max="11" width="19" style="0" customWidth="1"/>
  </cols>
  <sheetData>
    <row r="1" ht="20.25" customHeight="1">
      <c r="K1" s="1" t="s">
        <v>126</v>
      </c>
    </row>
    <row r="2" spans="1:11" s="94" customFormat="1" ht="36" customHeight="1">
      <c r="A2" s="42" t="s">
        <v>127</v>
      </c>
      <c r="B2" s="95"/>
      <c r="C2" s="96"/>
      <c r="E2" s="42"/>
      <c r="F2" s="42"/>
      <c r="G2" s="42"/>
      <c r="H2" s="42"/>
      <c r="I2" s="42"/>
      <c r="J2" s="42"/>
      <c r="K2" s="42"/>
    </row>
    <row r="3" spans="1:11" ht="24" customHeight="1">
      <c r="A3" s="23"/>
      <c r="B3" s="23"/>
      <c r="C3" s="23"/>
      <c r="D3" s="23"/>
      <c r="E3" s="22"/>
      <c r="F3" s="22"/>
      <c r="G3" s="22"/>
      <c r="H3" s="22"/>
      <c r="I3" s="22"/>
      <c r="K3" s="35" t="s">
        <v>128</v>
      </c>
    </row>
    <row r="4" spans="1:11" ht="15.75" customHeight="1">
      <c r="A4" s="97" t="s">
        <v>129</v>
      </c>
      <c r="B4" s="25"/>
      <c r="C4" s="98"/>
      <c r="D4" s="98" t="s">
        <v>130</v>
      </c>
      <c r="E4" s="98"/>
      <c r="F4" s="99"/>
      <c r="G4" s="98" t="s">
        <v>131</v>
      </c>
      <c r="H4" s="98"/>
      <c r="I4" s="24" t="s">
        <v>132</v>
      </c>
      <c r="J4" s="27"/>
      <c r="K4" s="25"/>
    </row>
    <row r="5" spans="1:11" ht="15.75" customHeight="1">
      <c r="A5" s="100" t="s">
        <v>40</v>
      </c>
      <c r="B5" s="29" t="s">
        <v>41</v>
      </c>
      <c r="C5" s="29" t="s">
        <v>84</v>
      </c>
      <c r="D5" s="29" t="s">
        <v>42</v>
      </c>
      <c r="E5" s="28" t="s">
        <v>88</v>
      </c>
      <c r="F5" s="28" t="s">
        <v>84</v>
      </c>
      <c r="G5" s="28" t="s">
        <v>42</v>
      </c>
      <c r="H5" s="28" t="s">
        <v>88</v>
      </c>
      <c r="I5" s="36" t="s">
        <v>84</v>
      </c>
      <c r="J5" s="36" t="s">
        <v>42</v>
      </c>
      <c r="K5" s="37" t="s">
        <v>88</v>
      </c>
    </row>
    <row r="6" spans="1:11" ht="15.75" customHeight="1">
      <c r="A6" s="101" t="s">
        <v>133</v>
      </c>
      <c r="B6" s="102" t="s">
        <v>134</v>
      </c>
      <c r="C6" s="8">
        <f>C7</f>
        <v>0</v>
      </c>
      <c r="D6" s="103"/>
      <c r="E6" s="104"/>
      <c r="F6" s="8">
        <f>F7</f>
        <v>0</v>
      </c>
      <c r="G6" s="103"/>
      <c r="H6" s="104"/>
      <c r="I6" s="117"/>
      <c r="J6" s="118"/>
      <c r="K6" s="118"/>
    </row>
    <row r="7" spans="1:11" ht="15.75" customHeight="1">
      <c r="A7" s="47" t="s">
        <v>135</v>
      </c>
      <c r="B7" s="102" t="s">
        <v>136</v>
      </c>
      <c r="C7" s="8">
        <f>SUM(C8)</f>
        <v>0</v>
      </c>
      <c r="D7" s="103"/>
      <c r="E7" s="103"/>
      <c r="F7" s="8">
        <f>SUM(F8)</f>
        <v>0</v>
      </c>
      <c r="G7" s="103"/>
      <c r="H7" s="104"/>
      <c r="I7" s="117"/>
      <c r="J7" s="118"/>
      <c r="K7" s="118"/>
    </row>
    <row r="8" spans="1:11" ht="15.75" customHeight="1">
      <c r="A8" s="47" t="s">
        <v>47</v>
      </c>
      <c r="B8" s="102" t="s">
        <v>137</v>
      </c>
      <c r="C8" s="105">
        <f>SUM(D8:E8)</f>
        <v>0</v>
      </c>
      <c r="D8" s="103"/>
      <c r="E8" s="103"/>
      <c r="F8" s="105">
        <f aca="true" t="shared" si="0" ref="F8:F12">SUM(G8:H8)</f>
        <v>0</v>
      </c>
      <c r="G8" s="103"/>
      <c r="H8" s="104"/>
      <c r="I8" s="117"/>
      <c r="J8" s="118"/>
      <c r="K8" s="118"/>
    </row>
    <row r="9" spans="1:13" ht="15.75" customHeight="1">
      <c r="A9" s="101" t="s">
        <v>43</v>
      </c>
      <c r="B9" s="106" t="s">
        <v>44</v>
      </c>
      <c r="C9" s="8">
        <f aca="true" t="shared" si="1" ref="C9:H9">C10</f>
        <v>2467.78</v>
      </c>
      <c r="D9" s="8">
        <f t="shared" si="1"/>
        <v>2467.78</v>
      </c>
      <c r="E9" s="8">
        <f t="shared" si="1"/>
        <v>0</v>
      </c>
      <c r="F9" s="8">
        <f t="shared" si="1"/>
        <v>2196.92</v>
      </c>
      <c r="G9" s="8">
        <f t="shared" si="1"/>
        <v>2196.92</v>
      </c>
      <c r="H9" s="8">
        <f t="shared" si="1"/>
        <v>0</v>
      </c>
      <c r="I9" s="119">
        <f aca="true" t="shared" si="2" ref="I9:I40">IF(C9&lt;&gt;0,(F9-C9)/C9,0)</f>
        <v>-0.10975856842992492</v>
      </c>
      <c r="J9" s="120">
        <f aca="true" t="shared" si="3" ref="J9:J40">IF(D9&lt;&gt;0,(G9-D9)/D9,0)</f>
        <v>-0.10975856842992492</v>
      </c>
      <c r="K9" s="120">
        <f aca="true" t="shared" si="4" ref="K9:K40">IF(E9&lt;&gt;0,(H9-E9)/E9,0)</f>
        <v>0</v>
      </c>
      <c r="M9" s="4"/>
    </row>
    <row r="10" spans="1:13" ht="15.75" customHeight="1">
      <c r="A10" s="47" t="s">
        <v>45</v>
      </c>
      <c r="B10" s="48" t="s">
        <v>46</v>
      </c>
      <c r="C10" s="8">
        <f aca="true" t="shared" si="5" ref="C10:H10">SUM(C11:C12)</f>
        <v>2467.78</v>
      </c>
      <c r="D10" s="8">
        <f t="shared" si="5"/>
        <v>2467.78</v>
      </c>
      <c r="E10" s="8">
        <f t="shared" si="5"/>
        <v>0</v>
      </c>
      <c r="F10" s="8">
        <f t="shared" si="5"/>
        <v>2196.92</v>
      </c>
      <c r="G10" s="8">
        <f t="shared" si="5"/>
        <v>2196.92</v>
      </c>
      <c r="H10" s="8">
        <f t="shared" si="5"/>
        <v>0</v>
      </c>
      <c r="I10" s="119">
        <f t="shared" si="2"/>
        <v>-0.10975856842992492</v>
      </c>
      <c r="J10" s="120">
        <f t="shared" si="3"/>
        <v>-0.10975856842992492</v>
      </c>
      <c r="K10" s="120">
        <f t="shared" si="4"/>
        <v>0</v>
      </c>
      <c r="L10" s="4"/>
      <c r="M10" s="4"/>
    </row>
    <row r="11" spans="1:11" ht="15.75" customHeight="1">
      <c r="A11" s="47" t="s">
        <v>47</v>
      </c>
      <c r="B11" s="48" t="s">
        <v>48</v>
      </c>
      <c r="C11" s="105">
        <f aca="true" t="shared" si="6" ref="C8:C12">SUM(D11:E11)</f>
        <v>1891.39</v>
      </c>
      <c r="D11" s="8">
        <v>1891.39</v>
      </c>
      <c r="E11" s="8">
        <v>0</v>
      </c>
      <c r="F11" s="105">
        <f t="shared" si="0"/>
        <v>1581.86</v>
      </c>
      <c r="G11" s="8">
        <v>1581.86</v>
      </c>
      <c r="H11" s="8">
        <v>0</v>
      </c>
      <c r="I11" s="119">
        <f t="shared" si="2"/>
        <v>-0.16365212885761274</v>
      </c>
      <c r="J11" s="120">
        <f t="shared" si="3"/>
        <v>-0.16365212885761274</v>
      </c>
      <c r="K11" s="120">
        <f t="shared" si="4"/>
        <v>0</v>
      </c>
    </row>
    <row r="12" spans="1:11" ht="15.75" customHeight="1">
      <c r="A12" s="47" t="s">
        <v>49</v>
      </c>
      <c r="B12" s="48" t="s">
        <v>50</v>
      </c>
      <c r="C12" s="105">
        <f t="shared" si="6"/>
        <v>576.39</v>
      </c>
      <c r="D12" s="8">
        <v>576.39</v>
      </c>
      <c r="E12" s="8">
        <v>0</v>
      </c>
      <c r="F12" s="105">
        <f t="shared" si="0"/>
        <v>615.06</v>
      </c>
      <c r="G12" s="8">
        <v>615.06</v>
      </c>
      <c r="H12" s="8">
        <v>0</v>
      </c>
      <c r="I12" s="119">
        <f t="shared" si="2"/>
        <v>0.06708999115182422</v>
      </c>
      <c r="J12" s="120">
        <f t="shared" si="3"/>
        <v>0.06708999115182422</v>
      </c>
      <c r="K12" s="120">
        <f t="shared" si="4"/>
        <v>0</v>
      </c>
    </row>
    <row r="13" spans="1:11" ht="15.75" customHeight="1">
      <c r="A13" s="47" t="s">
        <v>51</v>
      </c>
      <c r="B13" s="48" t="s">
        <v>52</v>
      </c>
      <c r="C13" s="8">
        <f aca="true" t="shared" si="7" ref="C13:H13">C14+C17+C20+C22+C27+C29+C31</f>
        <v>7007.260000000001</v>
      </c>
      <c r="D13" s="8">
        <f t="shared" si="7"/>
        <v>6142.09</v>
      </c>
      <c r="E13" s="8">
        <f t="shared" si="7"/>
        <v>865.1700000000001</v>
      </c>
      <c r="F13" s="8">
        <f t="shared" si="7"/>
        <v>7467.240000000001</v>
      </c>
      <c r="G13" s="8">
        <f t="shared" si="7"/>
        <v>6602.200000000001</v>
      </c>
      <c r="H13" s="8">
        <f t="shared" si="7"/>
        <v>865.04</v>
      </c>
      <c r="I13" s="119">
        <f>(F13-C13)/C13</f>
        <v>0.06564334704292397</v>
      </c>
      <c r="J13" s="120">
        <f t="shared" si="3"/>
        <v>0.07491098306928107</v>
      </c>
      <c r="K13" s="120">
        <f t="shared" si="4"/>
        <v>-0.00015025948657501894</v>
      </c>
    </row>
    <row r="14" spans="1:11" ht="15.75" customHeight="1">
      <c r="A14" s="47" t="s">
        <v>53</v>
      </c>
      <c r="B14" s="48" t="s">
        <v>54</v>
      </c>
      <c r="C14" s="8">
        <f aca="true" t="shared" si="8" ref="C14:H14">SUM(C15:C16)</f>
        <v>622.35</v>
      </c>
      <c r="D14" s="8">
        <f t="shared" si="8"/>
        <v>612.55</v>
      </c>
      <c r="E14" s="8">
        <f t="shared" si="8"/>
        <v>9.8</v>
      </c>
      <c r="F14" s="8">
        <f t="shared" si="8"/>
        <v>710.51</v>
      </c>
      <c r="G14" s="107">
        <f t="shared" si="8"/>
        <v>678.71</v>
      </c>
      <c r="H14" s="8">
        <f t="shared" si="8"/>
        <v>31.8</v>
      </c>
      <c r="I14" s="119">
        <f>(F14-C14)/C14</f>
        <v>0.14165662408612512</v>
      </c>
      <c r="J14" s="120">
        <f t="shared" si="3"/>
        <v>0.10800750959105393</v>
      </c>
      <c r="K14" s="120">
        <f t="shared" si="4"/>
        <v>2.2448979591836733</v>
      </c>
    </row>
    <row r="15" spans="1:11" ht="15.75" customHeight="1">
      <c r="A15" s="47" t="s">
        <v>55</v>
      </c>
      <c r="B15" s="48" t="s">
        <v>56</v>
      </c>
      <c r="C15" s="105">
        <f aca="true" t="shared" si="9" ref="C15:C19">SUM(D15:E15)</f>
        <v>410.13</v>
      </c>
      <c r="D15" s="8">
        <v>410.13</v>
      </c>
      <c r="E15" s="8">
        <v>0</v>
      </c>
      <c r="F15" s="105">
        <f aca="true" t="shared" si="10" ref="F15:F19">SUM(G15:H15)</f>
        <v>495.19</v>
      </c>
      <c r="G15" s="7">
        <v>495.19</v>
      </c>
      <c r="H15" s="8">
        <v>0</v>
      </c>
      <c r="I15" s="119">
        <f t="shared" si="2"/>
        <v>0.2073976544022627</v>
      </c>
      <c r="J15" s="120">
        <f t="shared" si="3"/>
        <v>0.2073976544022627</v>
      </c>
      <c r="K15" s="120">
        <f t="shared" si="4"/>
        <v>0</v>
      </c>
    </row>
    <row r="16" spans="1:11" ht="15.75" customHeight="1">
      <c r="A16" s="47" t="s">
        <v>57</v>
      </c>
      <c r="B16" s="48" t="s">
        <v>58</v>
      </c>
      <c r="C16" s="105">
        <f t="shared" si="9"/>
        <v>212.22</v>
      </c>
      <c r="D16" s="74">
        <v>202.42</v>
      </c>
      <c r="E16" s="7">
        <v>9.8</v>
      </c>
      <c r="F16" s="105">
        <f t="shared" si="10"/>
        <v>215.32000000000002</v>
      </c>
      <c r="G16" s="108">
        <v>183.52</v>
      </c>
      <c r="H16" s="7">
        <v>31.8</v>
      </c>
      <c r="I16" s="119">
        <f t="shared" si="2"/>
        <v>0.014607482800867133</v>
      </c>
      <c r="J16" s="120">
        <f t="shared" si="3"/>
        <v>-0.09337022033395899</v>
      </c>
      <c r="K16" s="120">
        <f t="shared" si="4"/>
        <v>2.2448979591836733</v>
      </c>
    </row>
    <row r="17" spans="1:11" ht="15.75" customHeight="1">
      <c r="A17" s="47" t="s">
        <v>59</v>
      </c>
      <c r="B17" s="48" t="s">
        <v>60</v>
      </c>
      <c r="C17" s="8">
        <f aca="true" t="shared" si="11" ref="C17:H17">SUM(C18:C19)</f>
        <v>3433.78</v>
      </c>
      <c r="D17" s="8">
        <f t="shared" si="11"/>
        <v>3047.86</v>
      </c>
      <c r="E17" s="8">
        <f t="shared" si="11"/>
        <v>385.92</v>
      </c>
      <c r="F17" s="8">
        <f t="shared" si="11"/>
        <v>3687.28</v>
      </c>
      <c r="G17" s="8">
        <f t="shared" si="11"/>
        <v>3301.36</v>
      </c>
      <c r="H17" s="8">
        <f t="shared" si="11"/>
        <v>385.92</v>
      </c>
      <c r="I17" s="119">
        <f t="shared" si="2"/>
        <v>0.07382534699369207</v>
      </c>
      <c r="J17" s="120">
        <f t="shared" si="3"/>
        <v>0.08317311162586208</v>
      </c>
      <c r="K17" s="120">
        <f t="shared" si="4"/>
        <v>0</v>
      </c>
    </row>
    <row r="18" spans="1:11" ht="15.75" customHeight="1">
      <c r="A18" s="47" t="s">
        <v>55</v>
      </c>
      <c r="B18" s="48" t="s">
        <v>61</v>
      </c>
      <c r="C18" s="105">
        <f t="shared" si="9"/>
        <v>2701.4300000000003</v>
      </c>
      <c r="D18" s="8">
        <v>2361.38</v>
      </c>
      <c r="E18" s="8">
        <v>340.05</v>
      </c>
      <c r="F18" s="105">
        <f t="shared" si="10"/>
        <v>2936.26</v>
      </c>
      <c r="G18" s="8">
        <v>2596.21</v>
      </c>
      <c r="H18" s="8">
        <v>340.05</v>
      </c>
      <c r="I18" s="119">
        <f t="shared" si="2"/>
        <v>0.0869280344114043</v>
      </c>
      <c r="J18" s="120">
        <f t="shared" si="3"/>
        <v>0.09944608661037187</v>
      </c>
      <c r="K18" s="120">
        <f t="shared" si="4"/>
        <v>0</v>
      </c>
    </row>
    <row r="19" spans="1:11" ht="15.75" customHeight="1">
      <c r="A19" s="47" t="s">
        <v>62</v>
      </c>
      <c r="B19" s="48" t="s">
        <v>63</v>
      </c>
      <c r="C19" s="105">
        <f t="shared" si="9"/>
        <v>732.35</v>
      </c>
      <c r="D19" s="8">
        <v>686.48</v>
      </c>
      <c r="E19" s="8">
        <v>45.87</v>
      </c>
      <c r="F19" s="105">
        <f t="shared" si="10"/>
        <v>751.02</v>
      </c>
      <c r="G19" s="7">
        <v>705.15</v>
      </c>
      <c r="H19" s="8">
        <v>45.87</v>
      </c>
      <c r="I19" s="119">
        <f t="shared" si="2"/>
        <v>0.02549327507339381</v>
      </c>
      <c r="J19" s="120">
        <f t="shared" si="3"/>
        <v>0.027196713669735403</v>
      </c>
      <c r="K19" s="120">
        <f t="shared" si="4"/>
        <v>0</v>
      </c>
    </row>
    <row r="20" spans="1:11" ht="15.75" customHeight="1">
      <c r="A20" s="47" t="s">
        <v>64</v>
      </c>
      <c r="B20" s="48" t="s">
        <v>65</v>
      </c>
      <c r="C20" s="8">
        <f aca="true" t="shared" si="12" ref="C20:H20">SUM(C21)</f>
        <v>58.47</v>
      </c>
      <c r="D20" s="8">
        <f t="shared" si="12"/>
        <v>54.47</v>
      </c>
      <c r="E20" s="8">
        <f t="shared" si="12"/>
        <v>4</v>
      </c>
      <c r="F20" s="8">
        <f t="shared" si="12"/>
        <v>62.34</v>
      </c>
      <c r="G20" s="8">
        <f t="shared" si="12"/>
        <v>58.34</v>
      </c>
      <c r="H20" s="8">
        <f t="shared" si="12"/>
        <v>4</v>
      </c>
      <c r="I20" s="119">
        <f t="shared" si="2"/>
        <v>0.06618778860954344</v>
      </c>
      <c r="J20" s="120">
        <f t="shared" si="3"/>
        <v>0.07104828345878474</v>
      </c>
      <c r="K20" s="120">
        <f t="shared" si="4"/>
        <v>0</v>
      </c>
    </row>
    <row r="21" spans="1:11" ht="15.75" customHeight="1">
      <c r="A21" s="47" t="s">
        <v>55</v>
      </c>
      <c r="B21" s="48" t="s">
        <v>66</v>
      </c>
      <c r="C21" s="105">
        <f aca="true" t="shared" si="13" ref="C21:C26">SUM(D21:E21)</f>
        <v>58.47</v>
      </c>
      <c r="D21" s="8">
        <v>54.47</v>
      </c>
      <c r="E21" s="8">
        <v>4</v>
      </c>
      <c r="F21" s="105">
        <f aca="true" t="shared" si="14" ref="F21:F26">SUM(G21:H21)</f>
        <v>62.34</v>
      </c>
      <c r="G21" s="7">
        <v>58.34</v>
      </c>
      <c r="H21" s="8">
        <v>4</v>
      </c>
      <c r="I21" s="119">
        <f t="shared" si="2"/>
        <v>0.06618778860954344</v>
      </c>
      <c r="J21" s="120">
        <f t="shared" si="3"/>
        <v>0.07104828345878474</v>
      </c>
      <c r="K21" s="120">
        <f t="shared" si="4"/>
        <v>0</v>
      </c>
    </row>
    <row r="22" spans="1:11" ht="15.75" customHeight="1">
      <c r="A22" s="47" t="s">
        <v>67</v>
      </c>
      <c r="B22" s="48" t="s">
        <v>68</v>
      </c>
      <c r="C22" s="8">
        <f aca="true" t="shared" si="15" ref="C22:H22">SUM(C23:C26)</f>
        <v>2339.5099999999998</v>
      </c>
      <c r="D22" s="8">
        <f t="shared" si="15"/>
        <v>2235.6099999999997</v>
      </c>
      <c r="E22" s="8">
        <f t="shared" si="15"/>
        <v>103.9</v>
      </c>
      <c r="F22" s="8">
        <f t="shared" si="15"/>
        <v>2466.1900000000005</v>
      </c>
      <c r="G22" s="8">
        <f t="shared" si="15"/>
        <v>2370.29</v>
      </c>
      <c r="H22" s="8">
        <f t="shared" si="15"/>
        <v>95.9</v>
      </c>
      <c r="I22" s="119">
        <f t="shared" si="2"/>
        <v>0.0541480908395351</v>
      </c>
      <c r="J22" s="120">
        <f t="shared" si="3"/>
        <v>0.06024306565098578</v>
      </c>
      <c r="K22" s="120">
        <f t="shared" si="4"/>
        <v>-0.07699711260827719</v>
      </c>
    </row>
    <row r="23" spans="1:11" ht="15.75" customHeight="1">
      <c r="A23" s="47" t="s">
        <v>55</v>
      </c>
      <c r="B23" s="48" t="s">
        <v>69</v>
      </c>
      <c r="C23" s="105">
        <f t="shared" si="13"/>
        <v>800.67</v>
      </c>
      <c r="D23" s="74">
        <v>717.67</v>
      </c>
      <c r="E23" s="7">
        <v>83</v>
      </c>
      <c r="F23" s="105">
        <f t="shared" si="14"/>
        <v>826.95</v>
      </c>
      <c r="G23" s="7">
        <v>751.95</v>
      </c>
      <c r="H23" s="7">
        <v>75</v>
      </c>
      <c r="I23" s="119">
        <f t="shared" si="2"/>
        <v>0.03282251114691457</v>
      </c>
      <c r="J23" s="120">
        <f t="shared" si="3"/>
        <v>0.04776568617888457</v>
      </c>
      <c r="K23" s="120">
        <f t="shared" si="4"/>
        <v>-0.0963855421686747</v>
      </c>
    </row>
    <row r="24" spans="1:11" ht="15.75" customHeight="1">
      <c r="A24" s="47" t="s">
        <v>62</v>
      </c>
      <c r="B24" s="48" t="s">
        <v>70</v>
      </c>
      <c r="C24" s="105">
        <f t="shared" si="13"/>
        <v>340.95</v>
      </c>
      <c r="D24" s="74">
        <v>328.95</v>
      </c>
      <c r="E24" s="7">
        <v>12</v>
      </c>
      <c r="F24" s="105">
        <f t="shared" si="14"/>
        <v>356.1</v>
      </c>
      <c r="G24" s="7">
        <v>344.1</v>
      </c>
      <c r="H24" s="7">
        <v>12</v>
      </c>
      <c r="I24" s="119">
        <f t="shared" si="2"/>
        <v>0.04443466783985932</v>
      </c>
      <c r="J24" s="120">
        <f t="shared" si="3"/>
        <v>0.046055631554947664</v>
      </c>
      <c r="K24" s="120">
        <f t="shared" si="4"/>
        <v>0</v>
      </c>
    </row>
    <row r="25" spans="1:11" ht="15.75" customHeight="1">
      <c r="A25" s="47" t="s">
        <v>71</v>
      </c>
      <c r="B25" s="48" t="s">
        <v>72</v>
      </c>
      <c r="C25" s="105">
        <f t="shared" si="13"/>
        <v>811.1899999999999</v>
      </c>
      <c r="D25" s="74">
        <v>802.29</v>
      </c>
      <c r="E25" s="7">
        <v>8.9</v>
      </c>
      <c r="F25" s="105">
        <f t="shared" si="14"/>
        <v>881.65</v>
      </c>
      <c r="G25" s="7">
        <v>872.75</v>
      </c>
      <c r="H25" s="7">
        <v>8.9</v>
      </c>
      <c r="I25" s="119">
        <f t="shared" si="2"/>
        <v>0.08686004511889944</v>
      </c>
      <c r="J25" s="120">
        <f t="shared" si="3"/>
        <v>0.0878236049308854</v>
      </c>
      <c r="K25" s="120">
        <f t="shared" si="4"/>
        <v>0</v>
      </c>
    </row>
    <row r="26" spans="1:11" ht="15.75" customHeight="1">
      <c r="A26" s="47" t="s">
        <v>49</v>
      </c>
      <c r="B26" s="48" t="s">
        <v>73</v>
      </c>
      <c r="C26" s="105">
        <f t="shared" si="13"/>
        <v>386.7</v>
      </c>
      <c r="D26" s="74">
        <v>386.7</v>
      </c>
      <c r="E26" s="8">
        <v>0</v>
      </c>
      <c r="F26" s="105">
        <f t="shared" si="14"/>
        <v>401.49</v>
      </c>
      <c r="G26" s="7">
        <v>401.49</v>
      </c>
      <c r="H26" s="8">
        <v>0</v>
      </c>
      <c r="I26" s="119">
        <f t="shared" si="2"/>
        <v>0.03824670287044226</v>
      </c>
      <c r="J26" s="120">
        <f t="shared" si="3"/>
        <v>0.03824670287044226</v>
      </c>
      <c r="K26" s="120">
        <f t="shared" si="4"/>
        <v>0</v>
      </c>
    </row>
    <row r="27" spans="1:11" ht="15.75" customHeight="1">
      <c r="A27" s="47" t="s">
        <v>74</v>
      </c>
      <c r="B27" s="48" t="s">
        <v>75</v>
      </c>
      <c r="C27" s="8">
        <f aca="true" t="shared" si="16" ref="C27:H27">SUM(C28:C28)</f>
        <v>375.35</v>
      </c>
      <c r="D27" s="8">
        <f t="shared" si="16"/>
        <v>48.8</v>
      </c>
      <c r="E27" s="8">
        <f t="shared" si="16"/>
        <v>326.55</v>
      </c>
      <c r="F27" s="8">
        <f t="shared" si="16"/>
        <v>318.5</v>
      </c>
      <c r="G27" s="8">
        <f t="shared" si="16"/>
        <v>41.08</v>
      </c>
      <c r="H27" s="8">
        <f t="shared" si="16"/>
        <v>277.42</v>
      </c>
      <c r="I27" s="119">
        <f t="shared" si="2"/>
        <v>-0.1514586386039697</v>
      </c>
      <c r="J27" s="120">
        <f t="shared" si="3"/>
        <v>-0.15819672131147539</v>
      </c>
      <c r="K27" s="120">
        <f t="shared" si="4"/>
        <v>-0.15045169193079158</v>
      </c>
    </row>
    <row r="28" spans="1:11" ht="15.75" customHeight="1">
      <c r="A28" s="47" t="s">
        <v>57</v>
      </c>
      <c r="B28" s="48" t="s">
        <v>76</v>
      </c>
      <c r="C28" s="105">
        <f>SUM(D28:E28)</f>
        <v>375.35</v>
      </c>
      <c r="D28" s="109">
        <v>48.8</v>
      </c>
      <c r="E28" s="109">
        <v>326.55</v>
      </c>
      <c r="F28" s="105">
        <f>SUM(G28:H28)</f>
        <v>318.5</v>
      </c>
      <c r="G28" s="110">
        <v>41.08</v>
      </c>
      <c r="H28" s="8">
        <v>277.42</v>
      </c>
      <c r="I28" s="121">
        <f t="shared" si="2"/>
        <v>-0.1514586386039697</v>
      </c>
      <c r="J28" s="122">
        <f t="shared" si="3"/>
        <v>-0.15819672131147539</v>
      </c>
      <c r="K28" s="122">
        <f t="shared" si="4"/>
        <v>-0.15045169193079158</v>
      </c>
    </row>
    <row r="29" spans="1:11" ht="21.75" customHeight="1">
      <c r="A29" s="111" t="s">
        <v>77</v>
      </c>
      <c r="B29" s="112" t="s">
        <v>78</v>
      </c>
      <c r="C29" s="110">
        <f>C30</f>
        <v>0</v>
      </c>
      <c r="D29" s="110"/>
      <c r="E29" s="8"/>
      <c r="F29" s="113">
        <f>F30</f>
        <v>35</v>
      </c>
      <c r="G29" s="113">
        <f>G30</f>
        <v>0</v>
      </c>
      <c r="H29" s="113">
        <f>H30</f>
        <v>35</v>
      </c>
      <c r="I29" s="121"/>
      <c r="J29" s="123"/>
      <c r="K29" s="123"/>
    </row>
    <row r="30" spans="1:11" ht="21.75" customHeight="1">
      <c r="A30" s="114" t="s">
        <v>79</v>
      </c>
      <c r="B30" s="112" t="s">
        <v>80</v>
      </c>
      <c r="C30" s="110"/>
      <c r="D30" s="110"/>
      <c r="E30" s="8"/>
      <c r="F30" s="113">
        <f>G30+H30</f>
        <v>35</v>
      </c>
      <c r="G30" s="115"/>
      <c r="H30" s="116">
        <v>35</v>
      </c>
      <c r="I30" s="121"/>
      <c r="J30" s="123"/>
      <c r="K30" s="123"/>
    </row>
    <row r="31" spans="1:11" ht="15.75" customHeight="1">
      <c r="A31" s="47" t="s">
        <v>81</v>
      </c>
      <c r="B31" s="48" t="s">
        <v>82</v>
      </c>
      <c r="C31" s="8">
        <f>C32</f>
        <v>177.8</v>
      </c>
      <c r="D31" s="8">
        <f>D32</f>
        <v>142.8</v>
      </c>
      <c r="E31" s="8">
        <f>E32</f>
        <v>35</v>
      </c>
      <c r="F31" s="8">
        <f>F32</f>
        <v>187.42</v>
      </c>
      <c r="G31" s="8">
        <f aca="true" t="shared" si="17" ref="F31:H31">G32</f>
        <v>152.42</v>
      </c>
      <c r="H31" s="8">
        <f t="shared" si="17"/>
        <v>35</v>
      </c>
      <c r="I31" s="119">
        <f>IF(C31&lt;&gt;0,(F31-C31)/C31,0)</f>
        <v>0.054105736782902</v>
      </c>
      <c r="J31" s="120">
        <f>IF(D31&lt;&gt;0,(G31-D31)/D31,0)</f>
        <v>0.06736694677871131</v>
      </c>
      <c r="K31" s="120">
        <f>IF(E31&lt;&gt;0,(H31-E31)/E31,0)</f>
        <v>0</v>
      </c>
    </row>
    <row r="32" spans="1:11" ht="15.75" customHeight="1">
      <c r="A32" s="47" t="s">
        <v>55</v>
      </c>
      <c r="B32" s="48" t="s">
        <v>83</v>
      </c>
      <c r="C32" s="105">
        <f>SUM(D32:E32)</f>
        <v>177.8</v>
      </c>
      <c r="D32" s="74">
        <v>142.8</v>
      </c>
      <c r="E32" s="7">
        <v>35</v>
      </c>
      <c r="F32" s="105">
        <f>SUM(G32:H32)</f>
        <v>187.42</v>
      </c>
      <c r="G32" s="7">
        <v>152.42</v>
      </c>
      <c r="H32" s="7">
        <v>35</v>
      </c>
      <c r="I32" s="119">
        <f>IF(C32&lt;&gt;0,(F32-C32)/C32,0)</f>
        <v>0.054105736782902</v>
      </c>
      <c r="J32" s="120">
        <f>IF(D32&lt;&gt;0,(G32-D32)/D32,0)</f>
        <v>0.06736694677871131</v>
      </c>
      <c r="K32" s="120">
        <f>IF(E32&lt;&gt;0,(H32-E32)/E32,0)</f>
        <v>0</v>
      </c>
    </row>
    <row r="33" spans="1:11" ht="15.75" customHeight="1">
      <c r="A33" s="47"/>
      <c r="B33" s="48" t="s">
        <v>84</v>
      </c>
      <c r="C33" s="8">
        <f>C9+C13+C6</f>
        <v>9475.04</v>
      </c>
      <c r="D33" s="8">
        <f>D9+D13+D6</f>
        <v>8609.87</v>
      </c>
      <c r="E33" s="8">
        <f>E9+E13+E6</f>
        <v>865.1700000000001</v>
      </c>
      <c r="F33" s="8">
        <f>F6+F9+F13</f>
        <v>9664.16</v>
      </c>
      <c r="G33" s="8">
        <f>G9+G13+G6</f>
        <v>8799.12</v>
      </c>
      <c r="H33" s="8">
        <f>H9+H13+H6</f>
        <v>865.04</v>
      </c>
      <c r="I33" s="119">
        <f>IF(C33&lt;&gt;0,(F33-C33)/C33,0)</f>
        <v>0.019959810196051832</v>
      </c>
      <c r="J33" s="120">
        <f>IF(D33&lt;&gt;0,(G33-D33)/D33,0)</f>
        <v>0.021980587395628505</v>
      </c>
      <c r="K33" s="120">
        <f>IF(E33&lt;&gt;0,(H33-E33)/E33,0)</f>
        <v>-0.00015025948657501894</v>
      </c>
    </row>
    <row r="39" ht="12.75" customHeight="1">
      <c r="D39">
        <v>0</v>
      </c>
    </row>
  </sheetData>
  <sheetProtection/>
  <printOptions horizontalCentered="1"/>
  <pageMargins left="0.75" right="0.75" top="0.4326388888888889" bottom="1.1416666666666666" header="0.15694444444444444" footer="0.07847222222222222"/>
  <pageSetup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41"/>
  <sheetViews>
    <sheetView showGridLines="0" showZeros="0" tabSelected="1" workbookViewId="0" topLeftCell="A1">
      <selection activeCell="H13" sqref="H13"/>
    </sheetView>
  </sheetViews>
  <sheetFormatPr defaultColWidth="9.16015625" defaultRowHeight="11.25"/>
  <cols>
    <col min="1" max="1" width="46.66015625" style="76" customWidth="1"/>
    <col min="2" max="2" width="36.5" style="76" customWidth="1"/>
    <col min="3" max="3" width="42.83203125" style="76" customWidth="1"/>
    <col min="4" max="223" width="9.16015625" style="76" customWidth="1"/>
  </cols>
  <sheetData>
    <row r="1" spans="1:3" ht="24" customHeight="1">
      <c r="A1" s="50"/>
      <c r="B1" s="51"/>
      <c r="C1" s="51"/>
    </row>
    <row r="2" spans="1:3" ht="24" customHeight="1">
      <c r="A2" s="50"/>
      <c r="B2" s="51"/>
      <c r="C2" s="1" t="s">
        <v>138</v>
      </c>
    </row>
    <row r="3" spans="1:3" ht="24" customHeight="1">
      <c r="A3" s="77" t="s">
        <v>139</v>
      </c>
      <c r="B3" s="78"/>
      <c r="C3" s="78"/>
    </row>
    <row r="4" spans="1:3" ht="24" customHeight="1">
      <c r="A4" s="53"/>
      <c r="B4" s="54"/>
      <c r="C4" s="79" t="s">
        <v>2</v>
      </c>
    </row>
    <row r="5" spans="1:3" ht="24" customHeight="1">
      <c r="A5" s="55" t="s">
        <v>140</v>
      </c>
      <c r="B5" s="56" t="s">
        <v>141</v>
      </c>
      <c r="C5" s="80" t="s">
        <v>142</v>
      </c>
    </row>
    <row r="6" spans="1:3" ht="41.25" customHeight="1">
      <c r="A6" s="55"/>
      <c r="B6" s="59"/>
      <c r="C6" s="81"/>
    </row>
    <row r="7" spans="1:3" ht="24" customHeight="1">
      <c r="A7" s="63" t="s">
        <v>143</v>
      </c>
      <c r="B7" s="64">
        <v>1</v>
      </c>
      <c r="C7" s="64"/>
    </row>
    <row r="8" spans="1:3" ht="24" customHeight="1">
      <c r="A8" s="65" t="s">
        <v>84</v>
      </c>
      <c r="B8" s="7">
        <f>B9+B20+B32+B39</f>
        <v>9664.159999999996</v>
      </c>
      <c r="C8" s="7"/>
    </row>
    <row r="9" spans="1:3" ht="24" customHeight="1">
      <c r="A9" s="65" t="s">
        <v>13</v>
      </c>
      <c r="B9" s="7">
        <f>SUM(B10:B19)</f>
        <v>8050.7599999999975</v>
      </c>
      <c r="C9" s="7"/>
    </row>
    <row r="10" spans="1:3" ht="24" customHeight="1">
      <c r="A10" s="65" t="s">
        <v>144</v>
      </c>
      <c r="B10" s="7">
        <v>4168.23</v>
      </c>
      <c r="C10" s="7"/>
    </row>
    <row r="11" spans="1:3" ht="24" customHeight="1">
      <c r="A11" s="65" t="s">
        <v>145</v>
      </c>
      <c r="B11" s="7">
        <v>545.11</v>
      </c>
      <c r="C11" s="7"/>
    </row>
    <row r="12" spans="1:3" ht="24" customHeight="1">
      <c r="A12" s="65" t="s">
        <v>146</v>
      </c>
      <c r="B12" s="7">
        <v>15.98</v>
      </c>
      <c r="C12" s="7"/>
    </row>
    <row r="13" spans="1:3" ht="24" customHeight="1">
      <c r="A13" s="65" t="s">
        <v>147</v>
      </c>
      <c r="B13" s="7">
        <v>698.66</v>
      </c>
      <c r="C13" s="7"/>
    </row>
    <row r="14" spans="1:3" ht="24" customHeight="1">
      <c r="A14" s="30" t="s">
        <v>148</v>
      </c>
      <c r="B14" s="7">
        <v>1581.86</v>
      </c>
      <c r="C14" s="7"/>
    </row>
    <row r="15" spans="1:3" ht="24" customHeight="1">
      <c r="A15" s="30" t="s">
        <v>149</v>
      </c>
      <c r="B15" s="7">
        <v>615.06</v>
      </c>
      <c r="C15" s="7"/>
    </row>
    <row r="16" spans="1:3" ht="24" customHeight="1">
      <c r="A16" s="65" t="s">
        <v>150</v>
      </c>
      <c r="B16" s="7">
        <v>147.35</v>
      </c>
      <c r="C16" s="7"/>
    </row>
    <row r="17" spans="1:3" ht="24" customHeight="1">
      <c r="A17" s="65" t="s">
        <v>151</v>
      </c>
      <c r="B17" s="7">
        <v>53.16</v>
      </c>
      <c r="C17" s="7"/>
    </row>
    <row r="18" spans="1:3" ht="24" customHeight="1">
      <c r="A18" s="65" t="s">
        <v>152</v>
      </c>
      <c r="B18" s="7">
        <v>219.87</v>
      </c>
      <c r="C18" s="7"/>
    </row>
    <row r="19" spans="1:3" ht="24" customHeight="1">
      <c r="A19" s="65" t="s">
        <v>153</v>
      </c>
      <c r="B19" s="7">
        <v>5.48</v>
      </c>
      <c r="C19" s="7"/>
    </row>
    <row r="20" spans="1:3" ht="24" customHeight="1">
      <c r="A20" s="65" t="s">
        <v>16</v>
      </c>
      <c r="B20" s="7">
        <f>SUM(B21:B31)</f>
        <v>782.6800000000001</v>
      </c>
      <c r="C20" s="7"/>
    </row>
    <row r="21" spans="1:3" ht="24" customHeight="1">
      <c r="A21" s="65" t="s">
        <v>154</v>
      </c>
      <c r="B21" s="82">
        <v>93.07</v>
      </c>
      <c r="C21" s="7"/>
    </row>
    <row r="22" spans="1:3" ht="24" customHeight="1">
      <c r="A22" s="65" t="s">
        <v>155</v>
      </c>
      <c r="B22" s="82">
        <v>118.01</v>
      </c>
      <c r="C22" s="7"/>
    </row>
    <row r="23" spans="1:3" ht="24" customHeight="1">
      <c r="A23" s="65" t="s">
        <v>156</v>
      </c>
      <c r="B23" s="82"/>
      <c r="C23" s="7"/>
    </row>
    <row r="24" spans="1:3" ht="24" customHeight="1">
      <c r="A24" s="65" t="s">
        <v>157</v>
      </c>
      <c r="B24" s="82">
        <v>5</v>
      </c>
      <c r="C24" s="7"/>
    </row>
    <row r="25" spans="1:3" ht="24" customHeight="1">
      <c r="A25" s="65" t="s">
        <v>158</v>
      </c>
      <c r="B25" s="82">
        <v>15</v>
      </c>
      <c r="C25" s="7"/>
    </row>
    <row r="26" spans="1:3" ht="24" customHeight="1">
      <c r="A26" s="65" t="s">
        <v>159</v>
      </c>
      <c r="B26" s="82">
        <v>25.25</v>
      </c>
      <c r="C26" s="82"/>
    </row>
    <row r="27" spans="1:3" ht="24" customHeight="1">
      <c r="A27" s="65" t="s">
        <v>160</v>
      </c>
      <c r="B27" s="82">
        <v>73.14</v>
      </c>
      <c r="C27" s="7"/>
    </row>
    <row r="28" spans="1:3" ht="24" customHeight="1">
      <c r="A28" s="65" t="s">
        <v>161</v>
      </c>
      <c r="B28" s="82">
        <v>9</v>
      </c>
      <c r="C28" s="7"/>
    </row>
    <row r="29" spans="1:3" ht="24" customHeight="1">
      <c r="A29" s="65" t="s">
        <v>162</v>
      </c>
      <c r="B29" s="82">
        <v>34.98</v>
      </c>
      <c r="C29" s="82"/>
    </row>
    <row r="30" spans="1:3" ht="24" customHeight="1">
      <c r="A30" s="65" t="s">
        <v>163</v>
      </c>
      <c r="B30" s="82">
        <v>108.54</v>
      </c>
      <c r="C30" s="7"/>
    </row>
    <row r="31" spans="1:3" ht="24" customHeight="1">
      <c r="A31" s="65" t="s">
        <v>164</v>
      </c>
      <c r="B31" s="82">
        <v>300.69</v>
      </c>
      <c r="C31" s="7"/>
    </row>
    <row r="32" spans="1:3" ht="24" customHeight="1">
      <c r="A32" s="65" t="s">
        <v>165</v>
      </c>
      <c r="B32" s="7">
        <f>SUM(B33:B38)</f>
        <v>711.6600000000001</v>
      </c>
      <c r="C32" s="7"/>
    </row>
    <row r="33" spans="1:3" ht="24" customHeight="1">
      <c r="A33" s="65" t="s">
        <v>166</v>
      </c>
      <c r="B33" s="83">
        <v>187.13</v>
      </c>
      <c r="C33" s="7"/>
    </row>
    <row r="34" spans="1:3" ht="24" customHeight="1">
      <c r="A34" s="65" t="s">
        <v>167</v>
      </c>
      <c r="B34" s="82">
        <v>162.62</v>
      </c>
      <c r="C34" s="7"/>
    </row>
    <row r="35" spans="1:3" ht="24" customHeight="1">
      <c r="A35" s="84" t="s">
        <v>168</v>
      </c>
      <c r="B35" s="85">
        <v>15.72</v>
      </c>
      <c r="C35" s="86"/>
    </row>
    <row r="36" spans="1:3" ht="22.5" customHeight="1">
      <c r="A36" s="87" t="s">
        <v>169</v>
      </c>
      <c r="B36" s="88">
        <v>280.87</v>
      </c>
      <c r="C36" s="89"/>
    </row>
    <row r="37" spans="1:3" ht="22.5" customHeight="1">
      <c r="A37" s="90" t="s">
        <v>170</v>
      </c>
      <c r="B37" s="91">
        <v>50.32</v>
      </c>
      <c r="C37" s="92"/>
    </row>
    <row r="38" spans="1:3" ht="22.5" customHeight="1">
      <c r="A38" s="93" t="s">
        <v>171</v>
      </c>
      <c r="B38" s="88">
        <v>15</v>
      </c>
      <c r="C38" s="89"/>
    </row>
    <row r="39" spans="1:256" s="76" customFormat="1" ht="22.5" customHeight="1">
      <c r="A39" s="90" t="s">
        <v>172</v>
      </c>
      <c r="B39" s="91">
        <f>B40</f>
        <v>119.06</v>
      </c>
      <c r="C39" s="92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76" customFormat="1" ht="22.5" customHeight="1">
      <c r="A40" s="90" t="s">
        <v>173</v>
      </c>
      <c r="B40" s="88">
        <v>119.06</v>
      </c>
      <c r="C40" s="89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76" customFormat="1" ht="22.5" customHeight="1">
      <c r="A41" s="90"/>
      <c r="B41" s="91"/>
      <c r="C41" s="92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/>
  <mergeCells count="3">
    <mergeCell ref="A5:A6"/>
    <mergeCell ref="B5:B6"/>
    <mergeCell ref="C5:C6"/>
  </mergeCells>
  <printOptions horizontalCentered="1"/>
  <pageMargins left="0.6298611111111111" right="0.6298611111111111" top="0.7895833333333333" bottom="0.5097222222222222" header="0" footer="0"/>
  <pageSetup fitToHeight="10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17"/>
  <sheetViews>
    <sheetView showGridLines="0" showZeros="0" workbookViewId="0" topLeftCell="A1">
      <selection activeCell="A2" sqref="A2:N2"/>
    </sheetView>
  </sheetViews>
  <sheetFormatPr defaultColWidth="9.16015625" defaultRowHeight="11.25"/>
  <cols>
    <col min="1" max="1" width="36.16015625" style="0" customWidth="1"/>
    <col min="2" max="2" width="12.5" style="0" customWidth="1"/>
    <col min="3" max="3" width="12.83203125" style="0" customWidth="1"/>
    <col min="4" max="4" width="13.16015625" style="0" customWidth="1"/>
    <col min="5" max="14" width="8.83203125" style="0" customWidth="1"/>
    <col min="15" max="255" width="9.16015625" style="0" customWidth="1"/>
  </cols>
  <sheetData>
    <row r="1" spans="1:14" ht="24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67"/>
      <c r="M1" s="1" t="s">
        <v>174</v>
      </c>
      <c r="N1" s="1"/>
    </row>
    <row r="2" spans="1:14" ht="24" customHeight="1">
      <c r="A2" s="52" t="s">
        <v>175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24" customHeight="1">
      <c r="A3" s="53"/>
      <c r="B3" s="54"/>
      <c r="C3" s="54"/>
      <c r="D3" s="54"/>
      <c r="E3" s="54"/>
      <c r="F3" s="54"/>
      <c r="G3" s="54"/>
      <c r="H3" s="54"/>
      <c r="I3" s="54"/>
      <c r="J3" s="54"/>
      <c r="L3" s="68"/>
      <c r="M3" s="69"/>
      <c r="N3" s="68" t="s">
        <v>2</v>
      </c>
    </row>
    <row r="4" spans="1:14" ht="24" customHeight="1">
      <c r="A4" s="55" t="s">
        <v>176</v>
      </c>
      <c r="B4" s="56" t="s">
        <v>84</v>
      </c>
      <c r="C4" s="57" t="s">
        <v>177</v>
      </c>
      <c r="D4" s="58"/>
      <c r="E4" s="58"/>
      <c r="F4" s="58"/>
      <c r="G4" s="58"/>
      <c r="H4" s="58"/>
      <c r="I4" s="57" t="s">
        <v>178</v>
      </c>
      <c r="J4" s="58"/>
      <c r="K4" s="70"/>
      <c r="L4" s="59" t="s">
        <v>36</v>
      </c>
      <c r="M4" s="71" t="s">
        <v>179</v>
      </c>
      <c r="N4" s="55" t="s">
        <v>142</v>
      </c>
    </row>
    <row r="5" spans="1:14" ht="41.25" customHeight="1">
      <c r="A5" s="55"/>
      <c r="B5" s="59"/>
      <c r="C5" s="60" t="s">
        <v>94</v>
      </c>
      <c r="D5" s="54" t="s">
        <v>180</v>
      </c>
      <c r="E5" s="61" t="s">
        <v>181</v>
      </c>
      <c r="F5" s="62" t="s">
        <v>182</v>
      </c>
      <c r="G5" s="61" t="s">
        <v>183</v>
      </c>
      <c r="H5" s="61" t="s">
        <v>184</v>
      </c>
      <c r="I5" s="62" t="s">
        <v>94</v>
      </c>
      <c r="J5" s="62" t="s">
        <v>178</v>
      </c>
      <c r="K5" s="72" t="s">
        <v>185</v>
      </c>
      <c r="L5" s="59"/>
      <c r="M5" s="71"/>
      <c r="N5" s="55"/>
    </row>
    <row r="6" spans="1:14" ht="15" customHeight="1">
      <c r="A6" s="63" t="s">
        <v>143</v>
      </c>
      <c r="B6" s="64">
        <v>1</v>
      </c>
      <c r="C6" s="64">
        <v>2</v>
      </c>
      <c r="D6" s="64">
        <v>3</v>
      </c>
      <c r="E6" s="64">
        <v>4</v>
      </c>
      <c r="F6" s="64">
        <v>5</v>
      </c>
      <c r="G6" s="64">
        <v>6</v>
      </c>
      <c r="H6" s="64">
        <v>7</v>
      </c>
      <c r="I6" s="64">
        <v>8</v>
      </c>
      <c r="J6" s="73">
        <v>9</v>
      </c>
      <c r="K6" s="64">
        <v>10</v>
      </c>
      <c r="L6" s="63">
        <v>11</v>
      </c>
      <c r="M6" s="63">
        <v>12</v>
      </c>
      <c r="N6" s="63">
        <v>13</v>
      </c>
    </row>
    <row r="7" spans="1:15" ht="15" customHeight="1">
      <c r="A7" s="65" t="s">
        <v>84</v>
      </c>
      <c r="B7" s="66">
        <f>B8</f>
        <v>9664.16</v>
      </c>
      <c r="C7" s="66">
        <f>C8</f>
        <v>9664.16</v>
      </c>
      <c r="D7" s="66">
        <f>D8</f>
        <v>9664.16</v>
      </c>
      <c r="E7" s="66">
        <v>0</v>
      </c>
      <c r="F7" s="66">
        <v>0</v>
      </c>
      <c r="G7" s="66">
        <v>0</v>
      </c>
      <c r="H7" s="66">
        <v>0</v>
      </c>
      <c r="I7" s="66">
        <v>0</v>
      </c>
      <c r="J7" s="66">
        <v>0</v>
      </c>
      <c r="K7" s="7">
        <v>0</v>
      </c>
      <c r="L7" s="74">
        <v>0</v>
      </c>
      <c r="M7" s="75">
        <v>0</v>
      </c>
      <c r="N7" s="30" t="s">
        <v>186</v>
      </c>
      <c r="O7" s="4"/>
    </row>
    <row r="8" spans="1:15" ht="15" customHeight="1">
      <c r="A8" s="65" t="s">
        <v>187</v>
      </c>
      <c r="B8" s="7">
        <f>B9+B39+B52+B73+B87+B111+B124+B141+B159+B180+B199</f>
        <v>9664.16</v>
      </c>
      <c r="C8" s="7">
        <f>C9+C39+C52+C73+C87+C111+C124+C141+C159+C180+C199</f>
        <v>9664.16</v>
      </c>
      <c r="D8" s="7">
        <f>D9+D39+D52+D73+D87+D111+D124+D141+D159+D180+D199</f>
        <v>9664.16</v>
      </c>
      <c r="E8" s="66">
        <v>0</v>
      </c>
      <c r="F8" s="66">
        <v>0</v>
      </c>
      <c r="G8" s="66">
        <v>0</v>
      </c>
      <c r="H8" s="66">
        <v>0</v>
      </c>
      <c r="I8" s="66">
        <v>0</v>
      </c>
      <c r="J8" s="66">
        <v>0</v>
      </c>
      <c r="K8" s="7">
        <v>0</v>
      </c>
      <c r="L8" s="74">
        <v>0</v>
      </c>
      <c r="M8" s="75">
        <v>0</v>
      </c>
      <c r="N8" s="30" t="s">
        <v>186</v>
      </c>
      <c r="O8" s="4"/>
    </row>
    <row r="9" spans="1:15" ht="15" customHeight="1">
      <c r="A9" s="65" t="s">
        <v>188</v>
      </c>
      <c r="B9" s="7">
        <v>1154.61</v>
      </c>
      <c r="C9" s="7">
        <v>1154.61</v>
      </c>
      <c r="D9" s="7">
        <v>1154.61</v>
      </c>
      <c r="E9" s="66">
        <v>0</v>
      </c>
      <c r="F9" s="66">
        <v>0</v>
      </c>
      <c r="G9" s="66">
        <v>0</v>
      </c>
      <c r="H9" s="66">
        <v>0</v>
      </c>
      <c r="I9" s="66">
        <v>0</v>
      </c>
      <c r="J9" s="66">
        <v>0</v>
      </c>
      <c r="K9" s="7">
        <v>0</v>
      </c>
      <c r="L9" s="74">
        <v>0</v>
      </c>
      <c r="M9" s="75">
        <v>0</v>
      </c>
      <c r="N9" s="30" t="s">
        <v>186</v>
      </c>
      <c r="O9" s="4"/>
    </row>
    <row r="10" spans="1:15" ht="15" customHeight="1">
      <c r="A10" s="65" t="s">
        <v>13</v>
      </c>
      <c r="B10" s="7">
        <v>680.01</v>
      </c>
      <c r="C10" s="7">
        <v>680.01</v>
      </c>
      <c r="D10" s="7">
        <v>680.01</v>
      </c>
      <c r="E10" s="66">
        <v>0</v>
      </c>
      <c r="F10" s="66">
        <v>0</v>
      </c>
      <c r="G10" s="66">
        <v>0</v>
      </c>
      <c r="H10" s="66">
        <v>0</v>
      </c>
      <c r="I10" s="66">
        <v>0</v>
      </c>
      <c r="J10" s="66">
        <v>0</v>
      </c>
      <c r="K10" s="7">
        <v>0</v>
      </c>
      <c r="L10" s="74">
        <v>0</v>
      </c>
      <c r="M10" s="75">
        <v>0</v>
      </c>
      <c r="N10" s="30" t="s">
        <v>186</v>
      </c>
      <c r="O10" s="4"/>
    </row>
    <row r="11" spans="1:15" ht="15" customHeight="1">
      <c r="A11" s="65" t="s">
        <v>144</v>
      </c>
      <c r="B11" s="7">
        <v>301.76</v>
      </c>
      <c r="C11" s="7">
        <v>301.76</v>
      </c>
      <c r="D11" s="7">
        <v>301.76</v>
      </c>
      <c r="E11" s="66">
        <v>0</v>
      </c>
      <c r="F11" s="66">
        <v>0</v>
      </c>
      <c r="G11" s="66">
        <v>0</v>
      </c>
      <c r="H11" s="66">
        <v>0</v>
      </c>
      <c r="I11" s="66">
        <v>0</v>
      </c>
      <c r="J11" s="66">
        <v>0</v>
      </c>
      <c r="K11" s="7">
        <v>0</v>
      </c>
      <c r="L11" s="74">
        <v>0</v>
      </c>
      <c r="M11" s="75">
        <v>0</v>
      </c>
      <c r="N11" s="30" t="s">
        <v>186</v>
      </c>
      <c r="O11" s="4"/>
    </row>
    <row r="12" spans="1:15" ht="15" customHeight="1">
      <c r="A12" s="65" t="s">
        <v>145</v>
      </c>
      <c r="B12" s="7">
        <v>124.78</v>
      </c>
      <c r="C12" s="7">
        <v>124.78</v>
      </c>
      <c r="D12" s="7">
        <v>124.78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7">
        <v>0</v>
      </c>
      <c r="L12" s="74">
        <v>0</v>
      </c>
      <c r="M12" s="75">
        <v>0</v>
      </c>
      <c r="N12" s="30" t="s">
        <v>186</v>
      </c>
      <c r="O12" s="4"/>
    </row>
    <row r="13" spans="1:15" ht="15" customHeight="1">
      <c r="A13" s="65" t="s">
        <v>146</v>
      </c>
      <c r="B13" s="7">
        <v>15.1</v>
      </c>
      <c r="C13" s="7">
        <v>15.1</v>
      </c>
      <c r="D13" s="7">
        <v>15.1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7">
        <v>0</v>
      </c>
      <c r="L13" s="74">
        <v>0</v>
      </c>
      <c r="M13" s="75">
        <v>0</v>
      </c>
      <c r="N13" s="30" t="s">
        <v>186</v>
      </c>
      <c r="O13" s="4"/>
    </row>
    <row r="14" spans="1:15" ht="15" customHeight="1">
      <c r="A14" s="65" t="s">
        <v>147</v>
      </c>
      <c r="B14" s="7">
        <v>66.61</v>
      </c>
      <c r="C14" s="7">
        <v>66.61</v>
      </c>
      <c r="D14" s="7">
        <v>66.61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7">
        <v>0</v>
      </c>
      <c r="L14" s="74">
        <v>0</v>
      </c>
      <c r="M14" s="75">
        <v>0</v>
      </c>
      <c r="N14" s="30" t="s">
        <v>186</v>
      </c>
      <c r="O14" s="4"/>
    </row>
    <row r="15" spans="1:15" ht="15" customHeight="1">
      <c r="A15" s="65" t="s">
        <v>148</v>
      </c>
      <c r="B15" s="7">
        <v>86.93</v>
      </c>
      <c r="C15" s="7">
        <v>86.93</v>
      </c>
      <c r="D15" s="7">
        <v>86.93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7">
        <v>0</v>
      </c>
      <c r="L15" s="74">
        <v>0</v>
      </c>
      <c r="M15" s="75">
        <v>0</v>
      </c>
      <c r="N15" s="30" t="s">
        <v>186</v>
      </c>
      <c r="O15" s="4"/>
    </row>
    <row r="16" spans="1:16" ht="15" customHeight="1">
      <c r="A16" s="65" t="s">
        <v>149</v>
      </c>
      <c r="B16" s="7">
        <v>8.65</v>
      </c>
      <c r="C16" s="7">
        <v>8.65</v>
      </c>
      <c r="D16" s="7">
        <v>8.65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7">
        <v>0</v>
      </c>
      <c r="L16" s="74">
        <v>0</v>
      </c>
      <c r="M16" s="75">
        <v>0</v>
      </c>
      <c r="N16" s="30" t="s">
        <v>186</v>
      </c>
      <c r="O16" s="4"/>
      <c r="P16" s="4"/>
    </row>
    <row r="17" spans="1:16" ht="15" customHeight="1">
      <c r="A17" s="65" t="s">
        <v>150</v>
      </c>
      <c r="B17" s="7">
        <v>29.99</v>
      </c>
      <c r="C17" s="7">
        <v>29.99</v>
      </c>
      <c r="D17" s="7">
        <v>29.99</v>
      </c>
      <c r="E17" s="66"/>
      <c r="F17" s="66"/>
      <c r="G17" s="66"/>
      <c r="H17" s="66"/>
      <c r="I17" s="66"/>
      <c r="J17" s="66"/>
      <c r="K17" s="7"/>
      <c r="L17" s="74"/>
      <c r="M17" s="75"/>
      <c r="N17" s="30"/>
      <c r="O17" s="4"/>
      <c r="P17" s="4"/>
    </row>
    <row r="18" spans="1:16" ht="15" customHeight="1">
      <c r="A18" s="65" t="s">
        <v>151</v>
      </c>
      <c r="B18" s="7">
        <v>1.93</v>
      </c>
      <c r="C18" s="7">
        <v>1.93</v>
      </c>
      <c r="D18" s="7">
        <v>1.93</v>
      </c>
      <c r="E18" s="66"/>
      <c r="F18" s="66"/>
      <c r="G18" s="66"/>
      <c r="H18" s="66"/>
      <c r="I18" s="66"/>
      <c r="J18" s="66"/>
      <c r="K18" s="7"/>
      <c r="L18" s="74"/>
      <c r="M18" s="75"/>
      <c r="N18" s="30"/>
      <c r="O18" s="4"/>
      <c r="P18" s="4"/>
    </row>
    <row r="19" spans="1:16" ht="15" customHeight="1">
      <c r="A19" s="65" t="s">
        <v>152</v>
      </c>
      <c r="B19" s="7">
        <v>43.53</v>
      </c>
      <c r="C19" s="7">
        <v>43.53</v>
      </c>
      <c r="D19" s="7">
        <v>43.53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7">
        <v>0</v>
      </c>
      <c r="L19" s="74">
        <v>0</v>
      </c>
      <c r="M19" s="75">
        <v>0</v>
      </c>
      <c r="N19" s="30" t="s">
        <v>186</v>
      </c>
      <c r="P19" s="4"/>
    </row>
    <row r="20" spans="1:16" ht="15" customHeight="1">
      <c r="A20" s="65" t="s">
        <v>153</v>
      </c>
      <c r="B20" s="7">
        <v>0.73</v>
      </c>
      <c r="C20" s="7">
        <v>0.73</v>
      </c>
      <c r="D20" s="7">
        <v>0.73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7">
        <v>0</v>
      </c>
      <c r="L20" s="74">
        <v>0</v>
      </c>
      <c r="M20" s="75">
        <v>0</v>
      </c>
      <c r="N20" s="30" t="s">
        <v>186</v>
      </c>
      <c r="P20" s="4"/>
    </row>
    <row r="21" spans="1:16" ht="15" customHeight="1">
      <c r="A21" s="65" t="s">
        <v>16</v>
      </c>
      <c r="B21" s="7">
        <v>112.87</v>
      </c>
      <c r="C21" s="7">
        <v>112.87</v>
      </c>
      <c r="D21" s="7">
        <v>112.87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0</v>
      </c>
      <c r="K21" s="7">
        <v>0</v>
      </c>
      <c r="L21" s="74">
        <v>0</v>
      </c>
      <c r="M21" s="75">
        <v>0</v>
      </c>
      <c r="N21" s="30" t="s">
        <v>186</v>
      </c>
      <c r="P21" s="4"/>
    </row>
    <row r="22" spans="1:16" ht="15" customHeight="1">
      <c r="A22" s="65" t="s">
        <v>154</v>
      </c>
      <c r="B22" s="7">
        <v>36.22</v>
      </c>
      <c r="C22" s="7">
        <v>36.22</v>
      </c>
      <c r="D22" s="7">
        <v>36.22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  <c r="K22" s="7">
        <v>0</v>
      </c>
      <c r="L22" s="74">
        <v>0</v>
      </c>
      <c r="M22" s="75">
        <v>0</v>
      </c>
      <c r="N22" s="30" t="s">
        <v>186</v>
      </c>
      <c r="P22" s="4"/>
    </row>
    <row r="23" spans="1:16" ht="15" customHeight="1">
      <c r="A23" s="65" t="s">
        <v>157</v>
      </c>
      <c r="B23" s="7">
        <v>5</v>
      </c>
      <c r="C23" s="7">
        <v>5</v>
      </c>
      <c r="D23" s="7">
        <v>5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7">
        <v>0</v>
      </c>
      <c r="L23" s="74">
        <v>0</v>
      </c>
      <c r="M23" s="75">
        <v>0</v>
      </c>
      <c r="N23" s="30" t="s">
        <v>186</v>
      </c>
      <c r="P23" s="4"/>
    </row>
    <row r="24" spans="1:16" ht="15" customHeight="1">
      <c r="A24" s="65" t="s">
        <v>158</v>
      </c>
      <c r="B24" s="7">
        <v>15</v>
      </c>
      <c r="C24" s="7">
        <v>15</v>
      </c>
      <c r="D24" s="7">
        <v>15</v>
      </c>
      <c r="E24" s="66">
        <v>0</v>
      </c>
      <c r="F24" s="66">
        <v>0</v>
      </c>
      <c r="G24" s="66">
        <v>0</v>
      </c>
      <c r="H24" s="66">
        <v>0</v>
      </c>
      <c r="I24" s="66">
        <v>0</v>
      </c>
      <c r="J24" s="66">
        <v>0</v>
      </c>
      <c r="K24" s="7">
        <v>0</v>
      </c>
      <c r="L24" s="74">
        <v>0</v>
      </c>
      <c r="M24" s="75">
        <v>0</v>
      </c>
      <c r="N24" s="30" t="s">
        <v>186</v>
      </c>
      <c r="P24" s="4"/>
    </row>
    <row r="25" spans="1:16" ht="15" customHeight="1">
      <c r="A25" s="65" t="s">
        <v>159</v>
      </c>
      <c r="B25" s="7">
        <v>5.15</v>
      </c>
      <c r="C25" s="7">
        <v>5.15</v>
      </c>
      <c r="D25" s="7">
        <v>5.15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7">
        <v>0</v>
      </c>
      <c r="L25" s="74">
        <v>0</v>
      </c>
      <c r="M25" s="75">
        <v>0</v>
      </c>
      <c r="N25" s="30" t="s">
        <v>186</v>
      </c>
      <c r="P25" s="4"/>
    </row>
    <row r="26" spans="1:16" ht="15" customHeight="1">
      <c r="A26" s="65" t="s">
        <v>160</v>
      </c>
      <c r="B26" s="7">
        <v>14.47</v>
      </c>
      <c r="C26" s="7">
        <v>14.47</v>
      </c>
      <c r="D26" s="7">
        <v>14.47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7">
        <v>0</v>
      </c>
      <c r="L26" s="74">
        <v>0</v>
      </c>
      <c r="M26" s="75">
        <v>0</v>
      </c>
      <c r="N26" s="30" t="s">
        <v>186</v>
      </c>
      <c r="P26" s="4"/>
    </row>
    <row r="27" spans="1:16" ht="15" customHeight="1">
      <c r="A27" s="65" t="s">
        <v>161</v>
      </c>
      <c r="B27" s="7">
        <v>9</v>
      </c>
      <c r="C27" s="7">
        <v>9</v>
      </c>
      <c r="D27" s="7">
        <v>9</v>
      </c>
      <c r="E27" s="66"/>
      <c r="F27" s="66"/>
      <c r="G27" s="66"/>
      <c r="H27" s="66"/>
      <c r="I27" s="66"/>
      <c r="J27" s="66"/>
      <c r="K27" s="7"/>
      <c r="L27" s="74"/>
      <c r="M27" s="75"/>
      <c r="N27" s="30"/>
      <c r="P27" s="4"/>
    </row>
    <row r="28" spans="1:16" ht="15" customHeight="1">
      <c r="A28" s="65" t="s">
        <v>162</v>
      </c>
      <c r="B28" s="7">
        <v>32.91</v>
      </c>
      <c r="C28" s="7">
        <v>32.91</v>
      </c>
      <c r="D28" s="7">
        <v>32.91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7">
        <v>0</v>
      </c>
      <c r="L28" s="74">
        <v>0</v>
      </c>
      <c r="M28" s="75">
        <v>0</v>
      </c>
      <c r="N28" s="30" t="s">
        <v>186</v>
      </c>
      <c r="P28" s="4"/>
    </row>
    <row r="29" spans="1:16" ht="15" customHeight="1">
      <c r="A29" s="65" t="s">
        <v>163</v>
      </c>
      <c r="B29" s="7">
        <v>-4.88</v>
      </c>
      <c r="C29" s="7">
        <v>-4.88</v>
      </c>
      <c r="D29" s="7">
        <v>-4.88</v>
      </c>
      <c r="E29" s="66"/>
      <c r="F29" s="66"/>
      <c r="G29" s="66"/>
      <c r="H29" s="66"/>
      <c r="I29" s="66"/>
      <c r="J29" s="66"/>
      <c r="K29" s="7"/>
      <c r="L29" s="74"/>
      <c r="M29" s="75"/>
      <c r="N29" s="30"/>
      <c r="P29" s="4"/>
    </row>
    <row r="30" spans="1:14" ht="15" customHeight="1">
      <c r="A30" s="65" t="s">
        <v>165</v>
      </c>
      <c r="B30" s="7">
        <v>325.93</v>
      </c>
      <c r="C30" s="7">
        <v>325.93</v>
      </c>
      <c r="D30" s="7">
        <v>325.93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7">
        <v>0</v>
      </c>
      <c r="L30" s="74">
        <v>0</v>
      </c>
      <c r="M30" s="75">
        <v>0</v>
      </c>
      <c r="N30" s="30" t="s">
        <v>186</v>
      </c>
    </row>
    <row r="31" spans="1:14" ht="15" customHeight="1">
      <c r="A31" s="65" t="s">
        <v>166</v>
      </c>
      <c r="B31" s="7">
        <v>11.56</v>
      </c>
      <c r="C31" s="7">
        <v>11.56</v>
      </c>
      <c r="D31" s="7">
        <v>11.56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7">
        <v>0</v>
      </c>
      <c r="L31" s="74">
        <v>0</v>
      </c>
      <c r="M31" s="75">
        <v>0</v>
      </c>
      <c r="N31" s="30" t="s">
        <v>186</v>
      </c>
    </row>
    <row r="32" spans="1:14" ht="15" customHeight="1">
      <c r="A32" s="65" t="s">
        <v>167</v>
      </c>
      <c r="B32" s="7">
        <v>18.94</v>
      </c>
      <c r="C32" s="7">
        <v>18.94</v>
      </c>
      <c r="D32" s="7">
        <v>18.94</v>
      </c>
      <c r="E32" s="66"/>
      <c r="F32" s="66"/>
      <c r="G32" s="66"/>
      <c r="H32" s="66"/>
      <c r="I32" s="66"/>
      <c r="J32" s="66"/>
      <c r="K32" s="7"/>
      <c r="L32" s="74"/>
      <c r="M32" s="75"/>
      <c r="N32" s="30"/>
    </row>
    <row r="33" spans="1:14" ht="15" customHeight="1">
      <c r="A33" s="65" t="s">
        <v>168</v>
      </c>
      <c r="B33" s="7">
        <v>2.32</v>
      </c>
      <c r="C33" s="7">
        <v>2.32</v>
      </c>
      <c r="D33" s="7">
        <v>2.32</v>
      </c>
      <c r="E33" s="66">
        <v>0</v>
      </c>
      <c r="F33" s="66">
        <v>0</v>
      </c>
      <c r="G33" s="66">
        <v>0</v>
      </c>
      <c r="H33" s="66">
        <v>0</v>
      </c>
      <c r="I33" s="66">
        <v>0</v>
      </c>
      <c r="J33" s="66">
        <v>0</v>
      </c>
      <c r="K33" s="7">
        <v>0</v>
      </c>
      <c r="L33" s="74">
        <v>0</v>
      </c>
      <c r="M33" s="75">
        <v>0</v>
      </c>
      <c r="N33" s="30" t="s">
        <v>186</v>
      </c>
    </row>
    <row r="34" spans="1:14" ht="15" customHeight="1">
      <c r="A34" s="65" t="s">
        <v>169</v>
      </c>
      <c r="B34" s="7">
        <v>277.42</v>
      </c>
      <c r="C34" s="7">
        <v>277.42</v>
      </c>
      <c r="D34" s="7">
        <v>277.42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7">
        <v>0</v>
      </c>
      <c r="L34" s="74">
        <v>0</v>
      </c>
      <c r="M34" s="75">
        <v>0</v>
      </c>
      <c r="N34" s="30" t="s">
        <v>186</v>
      </c>
    </row>
    <row r="35" spans="1:14" ht="15" customHeight="1">
      <c r="A35" s="65" t="s">
        <v>169</v>
      </c>
      <c r="B35" s="7">
        <v>0.69</v>
      </c>
      <c r="C35" s="7">
        <v>0.69</v>
      </c>
      <c r="D35" s="7">
        <v>0.69</v>
      </c>
      <c r="E35" s="66">
        <v>0</v>
      </c>
      <c r="F35" s="66">
        <v>0</v>
      </c>
      <c r="G35" s="66">
        <v>0</v>
      </c>
      <c r="H35" s="66">
        <v>0</v>
      </c>
      <c r="I35" s="66">
        <v>0</v>
      </c>
      <c r="J35" s="66">
        <v>0</v>
      </c>
      <c r="K35" s="7">
        <v>0</v>
      </c>
      <c r="L35" s="74">
        <v>0</v>
      </c>
      <c r="M35" s="75">
        <v>0</v>
      </c>
      <c r="N35" s="30" t="s">
        <v>186</v>
      </c>
    </row>
    <row r="36" spans="1:14" ht="15" customHeight="1">
      <c r="A36" s="65" t="s">
        <v>189</v>
      </c>
      <c r="B36" s="7">
        <v>15</v>
      </c>
      <c r="C36" s="7">
        <v>15</v>
      </c>
      <c r="D36" s="7">
        <v>15</v>
      </c>
      <c r="E36" s="66">
        <v>0</v>
      </c>
      <c r="F36" s="66">
        <v>0</v>
      </c>
      <c r="G36" s="66">
        <v>0</v>
      </c>
      <c r="H36" s="66">
        <v>0</v>
      </c>
      <c r="I36" s="66">
        <v>0</v>
      </c>
      <c r="J36" s="66">
        <v>0</v>
      </c>
      <c r="K36" s="7">
        <v>0</v>
      </c>
      <c r="L36" s="74">
        <v>0</v>
      </c>
      <c r="M36" s="75">
        <v>0</v>
      </c>
      <c r="N36" s="30" t="s">
        <v>186</v>
      </c>
    </row>
    <row r="37" spans="1:14" ht="15" customHeight="1">
      <c r="A37" s="65" t="s">
        <v>172</v>
      </c>
      <c r="B37" s="7">
        <v>35.8</v>
      </c>
      <c r="C37" s="7">
        <v>35.8</v>
      </c>
      <c r="D37" s="7">
        <v>35.8</v>
      </c>
      <c r="E37" s="66">
        <v>0</v>
      </c>
      <c r="F37" s="66">
        <v>0</v>
      </c>
      <c r="G37" s="66">
        <v>0</v>
      </c>
      <c r="H37" s="66">
        <v>0</v>
      </c>
      <c r="I37" s="66">
        <v>0</v>
      </c>
      <c r="J37" s="66">
        <v>0</v>
      </c>
      <c r="K37" s="7">
        <v>0</v>
      </c>
      <c r="L37" s="74">
        <v>0</v>
      </c>
      <c r="M37" s="75">
        <v>0</v>
      </c>
      <c r="N37" s="30" t="s">
        <v>186</v>
      </c>
    </row>
    <row r="38" spans="1:14" ht="15" customHeight="1">
      <c r="A38" s="65" t="s">
        <v>190</v>
      </c>
      <c r="B38" s="7">
        <v>35.8</v>
      </c>
      <c r="C38" s="7">
        <v>35.8</v>
      </c>
      <c r="D38" s="7">
        <v>35.8</v>
      </c>
      <c r="E38" s="66">
        <v>0</v>
      </c>
      <c r="F38" s="66">
        <v>0</v>
      </c>
      <c r="G38" s="66">
        <v>0</v>
      </c>
      <c r="H38" s="66">
        <v>0</v>
      </c>
      <c r="I38" s="66">
        <v>0</v>
      </c>
      <c r="J38" s="66">
        <v>0</v>
      </c>
      <c r="K38" s="7">
        <v>0</v>
      </c>
      <c r="L38" s="74">
        <v>0</v>
      </c>
      <c r="M38" s="75">
        <v>0</v>
      </c>
      <c r="N38" s="30" t="s">
        <v>186</v>
      </c>
    </row>
    <row r="39" spans="1:14" ht="15" customHeight="1">
      <c r="A39" s="65" t="s">
        <v>191</v>
      </c>
      <c r="B39" s="7">
        <v>1136.52</v>
      </c>
      <c r="C39" s="7">
        <v>1136.52</v>
      </c>
      <c r="D39" s="7">
        <v>1136.52</v>
      </c>
      <c r="E39" s="66">
        <v>0</v>
      </c>
      <c r="F39" s="66">
        <v>0</v>
      </c>
      <c r="G39" s="66">
        <v>0</v>
      </c>
      <c r="H39" s="66">
        <v>0</v>
      </c>
      <c r="I39" s="66">
        <v>0</v>
      </c>
      <c r="J39" s="66">
        <v>0</v>
      </c>
      <c r="K39" s="7">
        <v>0</v>
      </c>
      <c r="L39" s="74">
        <v>0</v>
      </c>
      <c r="M39" s="75">
        <v>0</v>
      </c>
      <c r="N39" s="30" t="s">
        <v>186</v>
      </c>
    </row>
    <row r="40" spans="1:14" ht="15" customHeight="1">
      <c r="A40" s="65" t="s">
        <v>13</v>
      </c>
      <c r="B40" s="7">
        <v>1066</v>
      </c>
      <c r="C40" s="7">
        <v>1066</v>
      </c>
      <c r="D40" s="7">
        <v>1066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7">
        <v>0</v>
      </c>
      <c r="L40" s="74">
        <v>0</v>
      </c>
      <c r="M40" s="75">
        <v>0</v>
      </c>
      <c r="N40" s="30" t="s">
        <v>186</v>
      </c>
    </row>
    <row r="41" spans="1:14" ht="15" customHeight="1">
      <c r="A41" s="65" t="s">
        <v>144</v>
      </c>
      <c r="B41" s="7">
        <v>580.66</v>
      </c>
      <c r="C41" s="7">
        <v>580.66</v>
      </c>
      <c r="D41" s="7">
        <v>580.66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7">
        <v>0</v>
      </c>
      <c r="L41" s="74">
        <v>0</v>
      </c>
      <c r="M41" s="75">
        <v>0</v>
      </c>
      <c r="N41" s="30" t="s">
        <v>186</v>
      </c>
    </row>
    <row r="42" spans="1:14" ht="15" customHeight="1">
      <c r="A42" s="65" t="s">
        <v>145</v>
      </c>
      <c r="B42" s="7">
        <v>92.5</v>
      </c>
      <c r="C42" s="7">
        <v>92.5</v>
      </c>
      <c r="D42" s="7">
        <v>92.5</v>
      </c>
      <c r="E42" s="66">
        <v>0</v>
      </c>
      <c r="F42" s="66">
        <v>0</v>
      </c>
      <c r="G42" s="66">
        <v>0</v>
      </c>
      <c r="H42" s="66">
        <v>0</v>
      </c>
      <c r="I42" s="66">
        <v>0</v>
      </c>
      <c r="J42" s="66">
        <v>0</v>
      </c>
      <c r="K42" s="7">
        <v>0</v>
      </c>
      <c r="L42" s="74">
        <v>0</v>
      </c>
      <c r="M42" s="75">
        <v>0</v>
      </c>
      <c r="N42" s="30" t="s">
        <v>186</v>
      </c>
    </row>
    <row r="43" spans="1:14" ht="15" customHeight="1">
      <c r="A43" s="65" t="s">
        <v>148</v>
      </c>
      <c r="B43" s="7">
        <v>257</v>
      </c>
      <c r="C43" s="7">
        <v>257</v>
      </c>
      <c r="D43" s="7">
        <v>257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>
        <v>0</v>
      </c>
      <c r="K43" s="7">
        <v>0</v>
      </c>
      <c r="L43" s="74">
        <v>0</v>
      </c>
      <c r="M43" s="75">
        <v>0</v>
      </c>
      <c r="N43" s="30" t="s">
        <v>186</v>
      </c>
    </row>
    <row r="44" spans="1:14" ht="15" customHeight="1">
      <c r="A44" s="65" t="s">
        <v>149</v>
      </c>
      <c r="B44" s="7">
        <v>128.5</v>
      </c>
      <c r="C44" s="7">
        <v>128.5</v>
      </c>
      <c r="D44" s="7">
        <v>128.5</v>
      </c>
      <c r="E44" s="66"/>
      <c r="F44" s="66"/>
      <c r="G44" s="66"/>
      <c r="H44" s="66"/>
      <c r="I44" s="66"/>
      <c r="J44" s="66"/>
      <c r="K44" s="7"/>
      <c r="L44" s="74"/>
      <c r="M44" s="75"/>
      <c r="N44" s="30"/>
    </row>
    <row r="45" spans="1:14" ht="15" customHeight="1">
      <c r="A45" s="65" t="s">
        <v>151</v>
      </c>
      <c r="B45" s="7">
        <v>7.34</v>
      </c>
      <c r="C45" s="7">
        <v>7.34</v>
      </c>
      <c r="D45" s="7">
        <v>7.34</v>
      </c>
      <c r="E45" s="66">
        <v>0</v>
      </c>
      <c r="F45" s="66">
        <v>0</v>
      </c>
      <c r="G45" s="66">
        <v>0</v>
      </c>
      <c r="H45" s="66">
        <v>0</v>
      </c>
      <c r="I45" s="66">
        <v>0</v>
      </c>
      <c r="J45" s="66">
        <v>0</v>
      </c>
      <c r="K45" s="7">
        <v>0</v>
      </c>
      <c r="L45" s="74">
        <v>0</v>
      </c>
      <c r="M45" s="75">
        <v>0</v>
      </c>
      <c r="N45" s="30" t="s">
        <v>186</v>
      </c>
    </row>
    <row r="46" spans="1:14" ht="15" customHeight="1">
      <c r="A46" s="65" t="s">
        <v>16</v>
      </c>
      <c r="B46" s="7">
        <v>45.87</v>
      </c>
      <c r="C46" s="7">
        <v>45.87</v>
      </c>
      <c r="D46" s="7">
        <v>45.87</v>
      </c>
      <c r="E46" s="66"/>
      <c r="F46" s="66"/>
      <c r="G46" s="66"/>
      <c r="H46" s="66"/>
      <c r="I46" s="66"/>
      <c r="J46" s="66"/>
      <c r="K46" s="7"/>
      <c r="L46" s="74"/>
      <c r="M46" s="75"/>
      <c r="N46" s="30"/>
    </row>
    <row r="47" spans="1:14" ht="15" customHeight="1">
      <c r="A47" s="65" t="s">
        <v>163</v>
      </c>
      <c r="B47" s="7">
        <v>45.87</v>
      </c>
      <c r="C47" s="7">
        <v>45.87</v>
      </c>
      <c r="D47" s="7">
        <v>45.87</v>
      </c>
      <c r="E47" s="66">
        <v>0</v>
      </c>
      <c r="F47" s="66">
        <v>0</v>
      </c>
      <c r="G47" s="66">
        <v>0</v>
      </c>
      <c r="H47" s="66">
        <v>0</v>
      </c>
      <c r="I47" s="66">
        <v>0</v>
      </c>
      <c r="J47" s="66">
        <v>0</v>
      </c>
      <c r="K47" s="7">
        <v>0</v>
      </c>
      <c r="L47" s="74">
        <v>0</v>
      </c>
      <c r="M47" s="75">
        <v>0</v>
      </c>
      <c r="N47" s="30" t="s">
        <v>186</v>
      </c>
    </row>
    <row r="48" spans="1:14" ht="15" customHeight="1">
      <c r="A48" s="65" t="s">
        <v>165</v>
      </c>
      <c r="B48" s="7">
        <v>24.65</v>
      </c>
      <c r="C48" s="7">
        <v>24.65</v>
      </c>
      <c r="D48" s="7">
        <v>24.65</v>
      </c>
      <c r="E48" s="66">
        <v>0</v>
      </c>
      <c r="F48" s="66">
        <v>0</v>
      </c>
      <c r="G48" s="66">
        <v>0</v>
      </c>
      <c r="H48" s="66">
        <v>0</v>
      </c>
      <c r="I48" s="66">
        <v>0</v>
      </c>
      <c r="J48" s="66">
        <v>0</v>
      </c>
      <c r="K48" s="7">
        <v>0</v>
      </c>
      <c r="L48" s="74">
        <v>0</v>
      </c>
      <c r="M48" s="75">
        <v>0</v>
      </c>
      <c r="N48" s="30" t="s">
        <v>186</v>
      </c>
    </row>
    <row r="49" spans="1:14" ht="15" customHeight="1">
      <c r="A49" s="65" t="s">
        <v>166</v>
      </c>
      <c r="B49" s="7">
        <v>10.44</v>
      </c>
      <c r="C49" s="7">
        <v>10.44</v>
      </c>
      <c r="D49" s="7">
        <v>10.44</v>
      </c>
      <c r="E49" s="66">
        <v>0</v>
      </c>
      <c r="F49" s="66">
        <v>0</v>
      </c>
      <c r="G49" s="66">
        <v>0</v>
      </c>
      <c r="H49" s="66">
        <v>0</v>
      </c>
      <c r="I49" s="66">
        <v>0</v>
      </c>
      <c r="J49" s="66">
        <v>0</v>
      </c>
      <c r="K49" s="7">
        <v>0</v>
      </c>
      <c r="L49" s="74">
        <v>0</v>
      </c>
      <c r="M49" s="75">
        <v>0</v>
      </c>
      <c r="N49" s="30" t="s">
        <v>186</v>
      </c>
    </row>
    <row r="50" spans="1:14" ht="15" customHeight="1">
      <c r="A50" s="65" t="s">
        <v>167</v>
      </c>
      <c r="B50" s="7">
        <v>13.28</v>
      </c>
      <c r="C50" s="7">
        <v>13.28</v>
      </c>
      <c r="D50" s="7">
        <v>13.28</v>
      </c>
      <c r="E50" s="66">
        <v>0</v>
      </c>
      <c r="F50" s="66">
        <v>0</v>
      </c>
      <c r="G50" s="66">
        <v>0</v>
      </c>
      <c r="H50" s="66">
        <v>0</v>
      </c>
      <c r="I50" s="66">
        <v>0</v>
      </c>
      <c r="J50" s="66">
        <v>0</v>
      </c>
      <c r="K50" s="7">
        <v>0</v>
      </c>
      <c r="L50" s="74">
        <v>0</v>
      </c>
      <c r="M50" s="75">
        <v>0</v>
      </c>
      <c r="N50" s="30" t="s">
        <v>186</v>
      </c>
    </row>
    <row r="51" spans="1:14" ht="15" customHeight="1">
      <c r="A51" s="65" t="s">
        <v>168</v>
      </c>
      <c r="B51" s="7">
        <v>0.93</v>
      </c>
      <c r="C51" s="7">
        <v>0.93</v>
      </c>
      <c r="D51" s="7">
        <v>0.93</v>
      </c>
      <c r="E51" s="66">
        <v>0</v>
      </c>
      <c r="F51" s="66">
        <v>0</v>
      </c>
      <c r="G51" s="66">
        <v>0</v>
      </c>
      <c r="H51" s="66">
        <v>0</v>
      </c>
      <c r="I51" s="66">
        <v>0</v>
      </c>
      <c r="J51" s="66">
        <v>0</v>
      </c>
      <c r="K51" s="7">
        <v>0</v>
      </c>
      <c r="L51" s="74">
        <v>0</v>
      </c>
      <c r="M51" s="75">
        <v>0</v>
      </c>
      <c r="N51" s="30" t="s">
        <v>186</v>
      </c>
    </row>
    <row r="52" spans="1:14" ht="15" customHeight="1">
      <c r="A52" s="65" t="s">
        <v>192</v>
      </c>
      <c r="B52" s="7">
        <v>205.71</v>
      </c>
      <c r="C52" s="7">
        <v>205.71</v>
      </c>
      <c r="D52" s="7">
        <v>205.71</v>
      </c>
      <c r="E52" s="66">
        <v>0</v>
      </c>
      <c r="F52" s="66">
        <v>0</v>
      </c>
      <c r="G52" s="66">
        <v>0</v>
      </c>
      <c r="H52" s="66">
        <v>0</v>
      </c>
      <c r="I52" s="66">
        <v>0</v>
      </c>
      <c r="J52" s="66">
        <v>0</v>
      </c>
      <c r="K52" s="7">
        <v>0</v>
      </c>
      <c r="L52" s="74">
        <v>0</v>
      </c>
      <c r="M52" s="75">
        <v>0</v>
      </c>
      <c r="N52" s="30" t="s">
        <v>186</v>
      </c>
    </row>
    <row r="53" spans="1:14" ht="15" customHeight="1">
      <c r="A53" s="65" t="s">
        <v>13</v>
      </c>
      <c r="B53" s="7">
        <v>157.12</v>
      </c>
      <c r="C53" s="7">
        <v>157.12</v>
      </c>
      <c r="D53" s="7">
        <v>157.12</v>
      </c>
      <c r="E53" s="66">
        <v>0</v>
      </c>
      <c r="F53" s="66">
        <v>0</v>
      </c>
      <c r="G53" s="66">
        <v>0</v>
      </c>
      <c r="H53" s="66">
        <v>0</v>
      </c>
      <c r="I53" s="66">
        <v>0</v>
      </c>
      <c r="J53" s="66">
        <v>0</v>
      </c>
      <c r="K53" s="7">
        <v>0</v>
      </c>
      <c r="L53" s="74">
        <v>0</v>
      </c>
      <c r="M53" s="75">
        <v>0</v>
      </c>
      <c r="N53" s="30" t="s">
        <v>186</v>
      </c>
    </row>
    <row r="54" spans="1:14" ht="15" customHeight="1">
      <c r="A54" s="65" t="s">
        <v>144</v>
      </c>
      <c r="B54" s="7">
        <v>65.99</v>
      </c>
      <c r="C54" s="7">
        <v>65.99</v>
      </c>
      <c r="D54" s="7">
        <v>65.99</v>
      </c>
      <c r="E54" s="66">
        <v>0</v>
      </c>
      <c r="F54" s="66">
        <v>0</v>
      </c>
      <c r="G54" s="66">
        <v>0</v>
      </c>
      <c r="H54" s="66">
        <v>0</v>
      </c>
      <c r="I54" s="66">
        <v>0</v>
      </c>
      <c r="J54" s="66">
        <v>0</v>
      </c>
      <c r="K54" s="7">
        <v>0</v>
      </c>
      <c r="L54" s="74">
        <v>0</v>
      </c>
      <c r="M54" s="75">
        <v>0</v>
      </c>
      <c r="N54" s="30" t="s">
        <v>186</v>
      </c>
    </row>
    <row r="55" spans="1:14" ht="15" customHeight="1">
      <c r="A55" s="65" t="s">
        <v>145</v>
      </c>
      <c r="B55" s="7">
        <v>10.07</v>
      </c>
      <c r="C55" s="7">
        <v>10.07</v>
      </c>
      <c r="D55" s="7">
        <v>10.07</v>
      </c>
      <c r="E55" s="66">
        <v>0</v>
      </c>
      <c r="F55" s="66">
        <v>0</v>
      </c>
      <c r="G55" s="66">
        <v>0</v>
      </c>
      <c r="H55" s="66">
        <v>0</v>
      </c>
      <c r="I55" s="66">
        <v>0</v>
      </c>
      <c r="J55" s="66">
        <v>0</v>
      </c>
      <c r="K55" s="7">
        <v>0</v>
      </c>
      <c r="L55" s="74">
        <v>0</v>
      </c>
      <c r="M55" s="75">
        <v>0</v>
      </c>
      <c r="N55" s="30" t="s">
        <v>186</v>
      </c>
    </row>
    <row r="56" spans="1:14" ht="15" customHeight="1">
      <c r="A56" s="65" t="s">
        <v>147</v>
      </c>
      <c r="B56" s="7">
        <v>42.18</v>
      </c>
      <c r="C56" s="7">
        <v>42.18</v>
      </c>
      <c r="D56" s="7">
        <v>42.18</v>
      </c>
      <c r="E56" s="66"/>
      <c r="F56" s="66"/>
      <c r="G56" s="66"/>
      <c r="H56" s="66"/>
      <c r="I56" s="66"/>
      <c r="J56" s="66"/>
      <c r="K56" s="7"/>
      <c r="L56" s="74"/>
      <c r="M56" s="75"/>
      <c r="N56" s="30"/>
    </row>
    <row r="57" spans="1:14" ht="15" customHeight="1">
      <c r="A57" s="65" t="s">
        <v>148</v>
      </c>
      <c r="B57" s="7">
        <v>18.29</v>
      </c>
      <c r="C57" s="7">
        <v>18.29</v>
      </c>
      <c r="D57" s="7">
        <v>18.29</v>
      </c>
      <c r="E57" s="66">
        <v>0</v>
      </c>
      <c r="F57" s="66">
        <v>0</v>
      </c>
      <c r="G57" s="66">
        <v>0</v>
      </c>
      <c r="H57" s="66">
        <v>0</v>
      </c>
      <c r="I57" s="66">
        <v>0</v>
      </c>
      <c r="J57" s="66">
        <v>0</v>
      </c>
      <c r="K57" s="7">
        <v>0</v>
      </c>
      <c r="L57" s="74">
        <v>0</v>
      </c>
      <c r="M57" s="75">
        <v>0</v>
      </c>
      <c r="N57" s="30" t="s">
        <v>186</v>
      </c>
    </row>
    <row r="58" spans="1:14" ht="15" customHeight="1">
      <c r="A58" s="65" t="s">
        <v>150</v>
      </c>
      <c r="B58" s="7">
        <v>7.62</v>
      </c>
      <c r="C58" s="7">
        <v>7.62</v>
      </c>
      <c r="D58" s="7">
        <v>7.62</v>
      </c>
      <c r="E58" s="66">
        <v>0</v>
      </c>
      <c r="F58" s="66">
        <v>0</v>
      </c>
      <c r="G58" s="66">
        <v>0</v>
      </c>
      <c r="H58" s="66">
        <v>0</v>
      </c>
      <c r="I58" s="66">
        <v>0</v>
      </c>
      <c r="J58" s="66">
        <v>0</v>
      </c>
      <c r="K58" s="7">
        <v>0</v>
      </c>
      <c r="L58" s="74">
        <v>0</v>
      </c>
      <c r="M58" s="75">
        <v>0</v>
      </c>
      <c r="N58" s="30" t="s">
        <v>186</v>
      </c>
    </row>
    <row r="59" spans="1:14" ht="15" customHeight="1">
      <c r="A59" s="65" t="s">
        <v>151</v>
      </c>
      <c r="B59" s="7">
        <v>1.21</v>
      </c>
      <c r="C59" s="7">
        <v>1.21</v>
      </c>
      <c r="D59" s="7">
        <v>1.21</v>
      </c>
      <c r="E59" s="66"/>
      <c r="F59" s="66"/>
      <c r="G59" s="66"/>
      <c r="H59" s="66"/>
      <c r="I59" s="66"/>
      <c r="J59" s="66"/>
      <c r="K59" s="7"/>
      <c r="L59" s="74"/>
      <c r="M59" s="75"/>
      <c r="N59" s="30"/>
    </row>
    <row r="60" spans="1:14" ht="15" customHeight="1">
      <c r="A60" s="65" t="s">
        <v>152</v>
      </c>
      <c r="B60" s="7">
        <v>11.43</v>
      </c>
      <c r="C60" s="7">
        <v>11.43</v>
      </c>
      <c r="D60" s="7">
        <v>11.43</v>
      </c>
      <c r="E60" s="66">
        <v>0</v>
      </c>
      <c r="F60" s="66">
        <v>0</v>
      </c>
      <c r="G60" s="66">
        <v>0</v>
      </c>
      <c r="H60" s="66">
        <v>0</v>
      </c>
      <c r="I60" s="66">
        <v>0</v>
      </c>
      <c r="J60" s="66">
        <v>0</v>
      </c>
      <c r="K60" s="7">
        <v>0</v>
      </c>
      <c r="L60" s="74">
        <v>0</v>
      </c>
      <c r="M60" s="75">
        <v>0</v>
      </c>
      <c r="N60" s="30" t="s">
        <v>186</v>
      </c>
    </row>
    <row r="61" spans="1:14" ht="15" customHeight="1">
      <c r="A61" s="65" t="s">
        <v>153</v>
      </c>
      <c r="B61" s="7">
        <v>0.33</v>
      </c>
      <c r="C61" s="7">
        <v>0.33</v>
      </c>
      <c r="D61" s="7">
        <v>0.33</v>
      </c>
      <c r="E61" s="66">
        <v>0</v>
      </c>
      <c r="F61" s="66">
        <v>0</v>
      </c>
      <c r="G61" s="66">
        <v>0</v>
      </c>
      <c r="H61" s="66">
        <v>0</v>
      </c>
      <c r="I61" s="66">
        <v>0</v>
      </c>
      <c r="J61" s="66">
        <v>0</v>
      </c>
      <c r="K61" s="7">
        <v>0</v>
      </c>
      <c r="L61" s="74">
        <v>0</v>
      </c>
      <c r="M61" s="75">
        <v>0</v>
      </c>
      <c r="N61" s="30" t="s">
        <v>186</v>
      </c>
    </row>
    <row r="62" spans="1:14" ht="15" customHeight="1">
      <c r="A62" s="65" t="s">
        <v>16</v>
      </c>
      <c r="B62" s="7">
        <v>10.63</v>
      </c>
      <c r="C62" s="7">
        <v>10.63</v>
      </c>
      <c r="D62" s="7">
        <v>10.63</v>
      </c>
      <c r="E62" s="66">
        <v>0</v>
      </c>
      <c r="F62" s="66">
        <v>0</v>
      </c>
      <c r="G62" s="66">
        <v>0</v>
      </c>
      <c r="H62" s="66">
        <v>0</v>
      </c>
      <c r="I62" s="66">
        <v>0</v>
      </c>
      <c r="J62" s="66">
        <v>0</v>
      </c>
      <c r="K62" s="7">
        <v>0</v>
      </c>
      <c r="L62" s="74">
        <v>0</v>
      </c>
      <c r="M62" s="75">
        <v>0</v>
      </c>
      <c r="N62" s="30" t="s">
        <v>186</v>
      </c>
    </row>
    <row r="63" spans="1:14" ht="15" customHeight="1">
      <c r="A63" s="65" t="s">
        <v>154</v>
      </c>
      <c r="B63" s="7">
        <v>4</v>
      </c>
      <c r="C63" s="7">
        <v>4</v>
      </c>
      <c r="D63" s="7">
        <v>4</v>
      </c>
      <c r="E63" s="66">
        <v>0</v>
      </c>
      <c r="F63" s="66">
        <v>0</v>
      </c>
      <c r="G63" s="66">
        <v>0</v>
      </c>
      <c r="H63" s="66">
        <v>0</v>
      </c>
      <c r="I63" s="66">
        <v>0</v>
      </c>
      <c r="J63" s="66">
        <v>0</v>
      </c>
      <c r="K63" s="7">
        <v>0</v>
      </c>
      <c r="L63" s="74">
        <v>0</v>
      </c>
      <c r="M63" s="75">
        <v>0</v>
      </c>
      <c r="N63" s="30" t="s">
        <v>186</v>
      </c>
    </row>
    <row r="64" spans="1:14" ht="15" customHeight="1">
      <c r="A64" s="65" t="s">
        <v>155</v>
      </c>
      <c r="B64" s="7">
        <v>2.89</v>
      </c>
      <c r="C64" s="7">
        <v>2.89</v>
      </c>
      <c r="D64" s="7">
        <v>2.89</v>
      </c>
      <c r="E64" s="66">
        <v>0</v>
      </c>
      <c r="F64" s="66">
        <v>0</v>
      </c>
      <c r="G64" s="66">
        <v>0</v>
      </c>
      <c r="H64" s="66">
        <v>0</v>
      </c>
      <c r="I64" s="66">
        <v>0</v>
      </c>
      <c r="J64" s="66">
        <v>0</v>
      </c>
      <c r="K64" s="7">
        <v>0</v>
      </c>
      <c r="L64" s="74">
        <v>0</v>
      </c>
      <c r="M64" s="75">
        <v>0</v>
      </c>
      <c r="N64" s="30" t="s">
        <v>186</v>
      </c>
    </row>
    <row r="65" spans="1:14" ht="15" customHeight="1">
      <c r="A65" s="65" t="s">
        <v>159</v>
      </c>
      <c r="B65" s="7">
        <v>1.3</v>
      </c>
      <c r="C65" s="7">
        <v>1.3</v>
      </c>
      <c r="D65" s="7">
        <v>1.3</v>
      </c>
      <c r="E65" s="66">
        <v>0</v>
      </c>
      <c r="F65" s="66">
        <v>0</v>
      </c>
      <c r="G65" s="66">
        <v>0</v>
      </c>
      <c r="H65" s="66">
        <v>0</v>
      </c>
      <c r="I65" s="66">
        <v>0</v>
      </c>
      <c r="J65" s="66">
        <v>0</v>
      </c>
      <c r="K65" s="7">
        <v>0</v>
      </c>
      <c r="L65" s="74">
        <v>0</v>
      </c>
      <c r="M65" s="75">
        <v>0</v>
      </c>
      <c r="N65" s="30" t="s">
        <v>186</v>
      </c>
    </row>
    <row r="66" spans="1:14" ht="15" customHeight="1">
      <c r="A66" s="65" t="s">
        <v>160</v>
      </c>
      <c r="B66" s="7">
        <v>3.81</v>
      </c>
      <c r="C66" s="7">
        <v>3.81</v>
      </c>
      <c r="D66" s="7">
        <v>3.81</v>
      </c>
      <c r="E66" s="66">
        <v>0</v>
      </c>
      <c r="F66" s="66">
        <v>0</v>
      </c>
      <c r="G66" s="66">
        <v>0</v>
      </c>
      <c r="H66" s="66">
        <v>0</v>
      </c>
      <c r="I66" s="66">
        <v>0</v>
      </c>
      <c r="J66" s="66">
        <v>0</v>
      </c>
      <c r="K66" s="7">
        <v>0</v>
      </c>
      <c r="L66" s="74">
        <v>0</v>
      </c>
      <c r="M66" s="75">
        <v>0</v>
      </c>
      <c r="N66" s="30" t="s">
        <v>186</v>
      </c>
    </row>
    <row r="67" spans="1:14" ht="15" customHeight="1">
      <c r="A67" s="65" t="s">
        <v>163</v>
      </c>
      <c r="B67" s="7">
        <v>-1.37</v>
      </c>
      <c r="C67" s="7">
        <v>-1.37</v>
      </c>
      <c r="D67" s="7">
        <v>-1.37</v>
      </c>
      <c r="E67" s="66">
        <v>0</v>
      </c>
      <c r="F67" s="66">
        <v>0</v>
      </c>
      <c r="G67" s="66">
        <v>0</v>
      </c>
      <c r="H67" s="66">
        <v>0</v>
      </c>
      <c r="I67" s="66">
        <v>0</v>
      </c>
      <c r="J67" s="66">
        <v>0</v>
      </c>
      <c r="K67" s="7">
        <v>0</v>
      </c>
      <c r="L67" s="74">
        <v>0</v>
      </c>
      <c r="M67" s="75">
        <v>0</v>
      </c>
      <c r="N67" s="30" t="s">
        <v>186</v>
      </c>
    </row>
    <row r="68" spans="1:14" ht="15" customHeight="1">
      <c r="A68" s="65" t="s">
        <v>165</v>
      </c>
      <c r="B68" s="7">
        <v>2.96</v>
      </c>
      <c r="C68" s="7">
        <v>2.96</v>
      </c>
      <c r="D68" s="7">
        <v>2.96</v>
      </c>
      <c r="E68" s="66">
        <v>0</v>
      </c>
      <c r="F68" s="66">
        <v>0</v>
      </c>
      <c r="G68" s="66">
        <v>0</v>
      </c>
      <c r="H68" s="66">
        <v>0</v>
      </c>
      <c r="I68" s="66">
        <v>0</v>
      </c>
      <c r="J68" s="66">
        <v>0</v>
      </c>
      <c r="K68" s="7">
        <v>0</v>
      </c>
      <c r="L68" s="74">
        <v>0</v>
      </c>
      <c r="M68" s="75">
        <v>0</v>
      </c>
      <c r="N68" s="30" t="s">
        <v>186</v>
      </c>
    </row>
    <row r="69" spans="1:14" ht="15" customHeight="1">
      <c r="A69" s="65" t="s">
        <v>167</v>
      </c>
      <c r="B69" s="7">
        <v>2.76</v>
      </c>
      <c r="C69" s="7">
        <v>2.76</v>
      </c>
      <c r="D69" s="7">
        <v>2.76</v>
      </c>
      <c r="E69" s="66">
        <v>0</v>
      </c>
      <c r="F69" s="66">
        <v>0</v>
      </c>
      <c r="G69" s="66">
        <v>0</v>
      </c>
      <c r="H69" s="66">
        <v>0</v>
      </c>
      <c r="I69" s="66">
        <v>0</v>
      </c>
      <c r="J69" s="66">
        <v>0</v>
      </c>
      <c r="K69" s="7">
        <v>0</v>
      </c>
      <c r="L69" s="74">
        <v>0</v>
      </c>
      <c r="M69" s="75">
        <v>0</v>
      </c>
      <c r="N69" s="30" t="s">
        <v>186</v>
      </c>
    </row>
    <row r="70" spans="1:14" ht="15" customHeight="1">
      <c r="A70" s="65" t="s">
        <v>169</v>
      </c>
      <c r="B70" s="7">
        <v>0.2</v>
      </c>
      <c r="C70" s="7">
        <v>0.2</v>
      </c>
      <c r="D70" s="7">
        <v>0.2</v>
      </c>
      <c r="E70" s="66">
        <v>0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7">
        <v>0</v>
      </c>
      <c r="L70" s="74">
        <v>0</v>
      </c>
      <c r="M70" s="75">
        <v>0</v>
      </c>
      <c r="N70" s="30" t="s">
        <v>186</v>
      </c>
    </row>
    <row r="71" spans="1:14" ht="15" customHeight="1">
      <c r="A71" s="65" t="s">
        <v>172</v>
      </c>
      <c r="B71" s="7">
        <v>35</v>
      </c>
      <c r="C71" s="7">
        <v>35</v>
      </c>
      <c r="D71" s="7">
        <v>35</v>
      </c>
      <c r="E71" s="66">
        <v>0</v>
      </c>
      <c r="F71" s="66">
        <v>0</v>
      </c>
      <c r="G71" s="66">
        <v>0</v>
      </c>
      <c r="H71" s="66">
        <v>0</v>
      </c>
      <c r="I71" s="66">
        <v>0</v>
      </c>
      <c r="J71" s="66">
        <v>0</v>
      </c>
      <c r="K71" s="7">
        <v>0</v>
      </c>
      <c r="L71" s="74">
        <v>0</v>
      </c>
      <c r="M71" s="75">
        <v>0</v>
      </c>
      <c r="N71" s="30" t="s">
        <v>186</v>
      </c>
    </row>
    <row r="72" spans="1:14" ht="15" customHeight="1">
      <c r="A72" s="65" t="s">
        <v>190</v>
      </c>
      <c r="B72" s="7">
        <v>35</v>
      </c>
      <c r="C72" s="7">
        <v>35</v>
      </c>
      <c r="D72" s="7">
        <v>35</v>
      </c>
      <c r="E72" s="66">
        <v>0</v>
      </c>
      <c r="F72" s="66">
        <v>0</v>
      </c>
      <c r="G72" s="66">
        <v>0</v>
      </c>
      <c r="H72" s="66">
        <v>0</v>
      </c>
      <c r="I72" s="66">
        <v>0</v>
      </c>
      <c r="J72" s="66">
        <v>0</v>
      </c>
      <c r="K72" s="7">
        <v>0</v>
      </c>
      <c r="L72" s="74">
        <v>0</v>
      </c>
      <c r="M72" s="75">
        <v>0</v>
      </c>
      <c r="N72" s="30" t="s">
        <v>186</v>
      </c>
    </row>
    <row r="73" spans="1:14" ht="15" customHeight="1">
      <c r="A73" s="65" t="s">
        <v>193</v>
      </c>
      <c r="B73" s="7">
        <v>3324.91</v>
      </c>
      <c r="C73" s="7">
        <v>3324.91</v>
      </c>
      <c r="D73" s="7">
        <v>3324.91</v>
      </c>
      <c r="E73" s="66">
        <v>0</v>
      </c>
      <c r="F73" s="66">
        <v>0</v>
      </c>
      <c r="G73" s="66">
        <v>0</v>
      </c>
      <c r="H73" s="66">
        <v>0</v>
      </c>
      <c r="I73" s="66">
        <v>0</v>
      </c>
      <c r="J73" s="66">
        <v>0</v>
      </c>
      <c r="K73" s="7">
        <v>0</v>
      </c>
      <c r="L73" s="74">
        <v>0</v>
      </c>
      <c r="M73" s="75">
        <v>0</v>
      </c>
      <c r="N73" s="30" t="s">
        <v>186</v>
      </c>
    </row>
    <row r="74" spans="1:14" ht="15" customHeight="1">
      <c r="A74" s="65" t="s">
        <v>13</v>
      </c>
      <c r="B74" s="7">
        <v>2783.28</v>
      </c>
      <c r="C74" s="7">
        <v>2783.28</v>
      </c>
      <c r="D74" s="7">
        <v>2783.28</v>
      </c>
      <c r="E74" s="66">
        <v>0</v>
      </c>
      <c r="F74" s="66">
        <v>0</v>
      </c>
      <c r="G74" s="66">
        <v>0</v>
      </c>
      <c r="H74" s="66">
        <v>0</v>
      </c>
      <c r="I74" s="66">
        <v>0</v>
      </c>
      <c r="J74" s="66">
        <v>0</v>
      </c>
      <c r="K74" s="7">
        <v>0</v>
      </c>
      <c r="L74" s="74">
        <v>0</v>
      </c>
      <c r="M74" s="75">
        <v>0</v>
      </c>
      <c r="N74" s="30" t="s">
        <v>186</v>
      </c>
    </row>
    <row r="75" spans="1:14" ht="15" customHeight="1">
      <c r="A75" s="65" t="s">
        <v>144</v>
      </c>
      <c r="B75" s="7">
        <v>1611.28</v>
      </c>
      <c r="C75" s="7">
        <v>1611.28</v>
      </c>
      <c r="D75" s="7">
        <v>1611.28</v>
      </c>
      <c r="E75" s="66">
        <v>0</v>
      </c>
      <c r="F75" s="66">
        <v>0</v>
      </c>
      <c r="G75" s="66">
        <v>0</v>
      </c>
      <c r="H75" s="66">
        <v>0</v>
      </c>
      <c r="I75" s="66">
        <v>0</v>
      </c>
      <c r="J75" s="66">
        <v>0</v>
      </c>
      <c r="K75" s="7">
        <v>0</v>
      </c>
      <c r="L75" s="74">
        <v>0</v>
      </c>
      <c r="M75" s="75">
        <v>0</v>
      </c>
      <c r="N75" s="30" t="s">
        <v>186</v>
      </c>
    </row>
    <row r="76" spans="1:14" ht="15" customHeight="1">
      <c r="A76" s="65" t="s">
        <v>145</v>
      </c>
      <c r="B76" s="7">
        <v>131.57</v>
      </c>
      <c r="C76" s="7">
        <v>131.57</v>
      </c>
      <c r="D76" s="7">
        <v>131.57</v>
      </c>
      <c r="E76" s="66">
        <v>0</v>
      </c>
      <c r="F76" s="66">
        <v>0</v>
      </c>
      <c r="G76" s="66">
        <v>0</v>
      </c>
      <c r="H76" s="66">
        <v>0</v>
      </c>
      <c r="I76" s="66">
        <v>0</v>
      </c>
      <c r="J76" s="66">
        <v>0</v>
      </c>
      <c r="K76" s="7">
        <v>0</v>
      </c>
      <c r="L76" s="74">
        <v>0</v>
      </c>
      <c r="M76" s="75">
        <v>0</v>
      </c>
      <c r="N76" s="30" t="s">
        <v>186</v>
      </c>
    </row>
    <row r="77" spans="1:14" ht="15" customHeight="1">
      <c r="A77" s="65" t="s">
        <v>148</v>
      </c>
      <c r="B77" s="7">
        <v>680.65</v>
      </c>
      <c r="C77" s="7">
        <v>680.65</v>
      </c>
      <c r="D77" s="7">
        <v>680.65</v>
      </c>
      <c r="E77" s="66">
        <v>0</v>
      </c>
      <c r="F77" s="66">
        <v>0</v>
      </c>
      <c r="G77" s="66">
        <v>0</v>
      </c>
      <c r="H77" s="66">
        <v>0</v>
      </c>
      <c r="I77" s="66">
        <v>0</v>
      </c>
      <c r="J77" s="66">
        <v>0</v>
      </c>
      <c r="K77" s="7">
        <v>0</v>
      </c>
      <c r="L77" s="74">
        <v>0</v>
      </c>
      <c r="M77" s="75">
        <v>0</v>
      </c>
      <c r="N77" s="30" t="s">
        <v>186</v>
      </c>
    </row>
    <row r="78" spans="1:14" ht="15" customHeight="1">
      <c r="A78" s="65" t="s">
        <v>149</v>
      </c>
      <c r="B78" s="7">
        <v>340.33</v>
      </c>
      <c r="C78" s="7">
        <v>340.33</v>
      </c>
      <c r="D78" s="7">
        <v>340.33</v>
      </c>
      <c r="E78" s="66">
        <v>0</v>
      </c>
      <c r="F78" s="66">
        <v>0</v>
      </c>
      <c r="G78" s="66">
        <v>0</v>
      </c>
      <c r="H78" s="66">
        <v>0</v>
      </c>
      <c r="I78" s="66">
        <v>0</v>
      </c>
      <c r="J78" s="66">
        <v>0</v>
      </c>
      <c r="K78" s="7">
        <v>0</v>
      </c>
      <c r="L78" s="74">
        <v>0</v>
      </c>
      <c r="M78" s="75">
        <v>0</v>
      </c>
      <c r="N78" s="30" t="s">
        <v>186</v>
      </c>
    </row>
    <row r="79" spans="1:14" ht="15" customHeight="1">
      <c r="A79" s="65" t="s">
        <v>151</v>
      </c>
      <c r="B79" s="7">
        <v>19.45</v>
      </c>
      <c r="C79" s="7">
        <v>19.45</v>
      </c>
      <c r="D79" s="7">
        <v>19.45</v>
      </c>
      <c r="E79" s="66">
        <v>0</v>
      </c>
      <c r="F79" s="66">
        <v>0</v>
      </c>
      <c r="G79" s="66">
        <v>0</v>
      </c>
      <c r="H79" s="66">
        <v>0</v>
      </c>
      <c r="I79" s="66">
        <v>0</v>
      </c>
      <c r="J79" s="66">
        <v>0</v>
      </c>
      <c r="K79" s="7">
        <v>0</v>
      </c>
      <c r="L79" s="74">
        <v>0</v>
      </c>
      <c r="M79" s="75">
        <v>0</v>
      </c>
      <c r="N79" s="30" t="s">
        <v>186</v>
      </c>
    </row>
    <row r="80" spans="1:14" ht="15" customHeight="1">
      <c r="A80" s="65" t="s">
        <v>16</v>
      </c>
      <c r="B80" s="7">
        <v>300.69</v>
      </c>
      <c r="C80" s="7">
        <v>300.69</v>
      </c>
      <c r="D80" s="7">
        <v>300.69</v>
      </c>
      <c r="E80" s="66">
        <v>0</v>
      </c>
      <c r="F80" s="66">
        <v>0</v>
      </c>
      <c r="G80" s="66">
        <v>0</v>
      </c>
      <c r="H80" s="66">
        <v>0</v>
      </c>
      <c r="I80" s="66">
        <v>0</v>
      </c>
      <c r="J80" s="66">
        <v>0</v>
      </c>
      <c r="K80" s="7">
        <v>0</v>
      </c>
      <c r="L80" s="74">
        <v>0</v>
      </c>
      <c r="M80" s="75">
        <v>0</v>
      </c>
      <c r="N80" s="30" t="s">
        <v>186</v>
      </c>
    </row>
    <row r="81" spans="1:14" ht="15" customHeight="1">
      <c r="A81" s="65" t="s">
        <v>194</v>
      </c>
      <c r="B81" s="7">
        <v>300.69</v>
      </c>
      <c r="C81" s="7">
        <v>300.69</v>
      </c>
      <c r="D81" s="7">
        <v>300.69</v>
      </c>
      <c r="E81" s="66">
        <v>0</v>
      </c>
      <c r="F81" s="66">
        <v>0</v>
      </c>
      <c r="G81" s="66">
        <v>0</v>
      </c>
      <c r="H81" s="66">
        <v>0</v>
      </c>
      <c r="I81" s="66">
        <v>0</v>
      </c>
      <c r="J81" s="66">
        <v>0</v>
      </c>
      <c r="K81" s="7">
        <v>0</v>
      </c>
      <c r="L81" s="74">
        <v>0</v>
      </c>
      <c r="M81" s="75">
        <v>0</v>
      </c>
      <c r="N81" s="30" t="s">
        <v>186</v>
      </c>
    </row>
    <row r="82" spans="1:14" ht="15" customHeight="1">
      <c r="A82" s="65" t="s">
        <v>165</v>
      </c>
      <c r="B82" s="7">
        <v>240.94</v>
      </c>
      <c r="C82" s="7">
        <v>240.94</v>
      </c>
      <c r="D82" s="7">
        <v>240.94</v>
      </c>
      <c r="E82" s="66">
        <v>0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7">
        <v>0</v>
      </c>
      <c r="L82" s="74">
        <v>0</v>
      </c>
      <c r="M82" s="75">
        <v>0</v>
      </c>
      <c r="N82" s="30" t="s">
        <v>186</v>
      </c>
    </row>
    <row r="83" spans="1:14" ht="15" customHeight="1">
      <c r="A83" s="65" t="s">
        <v>166</v>
      </c>
      <c r="B83" s="7">
        <v>117.65</v>
      </c>
      <c r="C83" s="7">
        <v>117.65</v>
      </c>
      <c r="D83" s="7">
        <v>117.65</v>
      </c>
      <c r="E83" s="66">
        <v>0</v>
      </c>
      <c r="F83" s="66">
        <v>0</v>
      </c>
      <c r="G83" s="66">
        <v>0</v>
      </c>
      <c r="H83" s="66">
        <v>0</v>
      </c>
      <c r="I83" s="66">
        <v>0</v>
      </c>
      <c r="J83" s="66">
        <v>0</v>
      </c>
      <c r="K83" s="7">
        <v>0</v>
      </c>
      <c r="L83" s="74">
        <v>0</v>
      </c>
      <c r="M83" s="75">
        <v>0</v>
      </c>
      <c r="N83" s="30" t="s">
        <v>186</v>
      </c>
    </row>
    <row r="84" spans="1:14" ht="15" customHeight="1">
      <c r="A84" s="65" t="s">
        <v>167</v>
      </c>
      <c r="B84" s="7">
        <v>67.02</v>
      </c>
      <c r="C84" s="7">
        <v>67.02</v>
      </c>
      <c r="D84" s="7">
        <v>67.02</v>
      </c>
      <c r="E84" s="66">
        <v>0</v>
      </c>
      <c r="F84" s="66">
        <v>0</v>
      </c>
      <c r="G84" s="66">
        <v>0</v>
      </c>
      <c r="H84" s="66">
        <v>0</v>
      </c>
      <c r="I84" s="66">
        <v>0</v>
      </c>
      <c r="J84" s="66">
        <v>0</v>
      </c>
      <c r="K84" s="7">
        <v>0</v>
      </c>
      <c r="L84" s="74">
        <v>0</v>
      </c>
      <c r="M84" s="75">
        <v>0</v>
      </c>
      <c r="N84" s="30" t="s">
        <v>186</v>
      </c>
    </row>
    <row r="85" spans="1:14" ht="15" customHeight="1">
      <c r="A85" s="65" t="s">
        <v>170</v>
      </c>
      <c r="B85" s="7">
        <v>50.32</v>
      </c>
      <c r="C85" s="7">
        <v>50.32</v>
      </c>
      <c r="D85" s="7">
        <v>50.32</v>
      </c>
      <c r="E85" s="66">
        <v>0</v>
      </c>
      <c r="F85" s="66">
        <v>0</v>
      </c>
      <c r="G85" s="66">
        <v>0</v>
      </c>
      <c r="H85" s="66">
        <v>0</v>
      </c>
      <c r="I85" s="66">
        <v>0</v>
      </c>
      <c r="J85" s="66">
        <v>0</v>
      </c>
      <c r="K85" s="7">
        <v>0</v>
      </c>
      <c r="L85" s="74">
        <v>0</v>
      </c>
      <c r="M85" s="75">
        <v>0</v>
      </c>
      <c r="N85" s="30" t="s">
        <v>186</v>
      </c>
    </row>
    <row r="86" spans="1:14" ht="15" customHeight="1">
      <c r="A86" s="65" t="s">
        <v>168</v>
      </c>
      <c r="B86" s="7">
        <v>5.95</v>
      </c>
      <c r="C86" s="7">
        <v>5.95</v>
      </c>
      <c r="D86" s="7">
        <v>5.95</v>
      </c>
      <c r="E86" s="66">
        <v>0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7">
        <v>0</v>
      </c>
      <c r="L86" s="74">
        <v>0</v>
      </c>
      <c r="M86" s="75">
        <v>0</v>
      </c>
      <c r="N86" s="30" t="s">
        <v>186</v>
      </c>
    </row>
    <row r="87" spans="1:14" ht="15" customHeight="1">
      <c r="A87" s="65" t="s">
        <v>195</v>
      </c>
      <c r="B87" s="7">
        <v>1040.79</v>
      </c>
      <c r="C87" s="7">
        <v>1040.79</v>
      </c>
      <c r="D87" s="7">
        <v>1040.79</v>
      </c>
      <c r="E87" s="66">
        <v>0</v>
      </c>
      <c r="F87" s="66">
        <v>0</v>
      </c>
      <c r="G87" s="66">
        <v>0</v>
      </c>
      <c r="H87" s="66">
        <v>0</v>
      </c>
      <c r="I87" s="66">
        <v>0</v>
      </c>
      <c r="J87" s="66">
        <v>0</v>
      </c>
      <c r="K87" s="7">
        <v>0</v>
      </c>
      <c r="L87" s="74">
        <v>0</v>
      </c>
      <c r="M87" s="75">
        <v>0</v>
      </c>
      <c r="N87" s="30" t="s">
        <v>186</v>
      </c>
    </row>
    <row r="88" spans="1:14" ht="15" customHeight="1">
      <c r="A88" s="65" t="s">
        <v>13</v>
      </c>
      <c r="B88" s="7">
        <v>892.33</v>
      </c>
      <c r="C88" s="7">
        <v>892.33</v>
      </c>
      <c r="D88" s="7">
        <v>892.33</v>
      </c>
      <c r="E88" s="66">
        <v>0</v>
      </c>
      <c r="F88" s="66">
        <v>0</v>
      </c>
      <c r="G88" s="66">
        <v>0</v>
      </c>
      <c r="H88" s="66">
        <v>0</v>
      </c>
      <c r="I88" s="66">
        <v>0</v>
      </c>
      <c r="J88" s="66">
        <v>0</v>
      </c>
      <c r="K88" s="7">
        <v>0</v>
      </c>
      <c r="L88" s="74">
        <v>0</v>
      </c>
      <c r="M88" s="75">
        <v>0</v>
      </c>
      <c r="N88" s="30" t="s">
        <v>186</v>
      </c>
    </row>
    <row r="89" spans="1:14" ht="15" customHeight="1">
      <c r="A89" s="65" t="s">
        <v>144</v>
      </c>
      <c r="B89" s="7">
        <v>424.51</v>
      </c>
      <c r="C89" s="7">
        <v>424.51</v>
      </c>
      <c r="D89" s="7">
        <v>424.51</v>
      </c>
      <c r="E89" s="66">
        <v>0</v>
      </c>
      <c r="F89" s="66">
        <v>0</v>
      </c>
      <c r="G89" s="66">
        <v>0</v>
      </c>
      <c r="H89" s="66">
        <v>0</v>
      </c>
      <c r="I89" s="66">
        <v>0</v>
      </c>
      <c r="J89" s="66">
        <v>0</v>
      </c>
      <c r="K89" s="7">
        <v>0</v>
      </c>
      <c r="L89" s="74">
        <v>0</v>
      </c>
      <c r="M89" s="75">
        <v>0</v>
      </c>
      <c r="N89" s="30" t="s">
        <v>186</v>
      </c>
    </row>
    <row r="90" spans="1:14" ht="15" customHeight="1">
      <c r="A90" s="65" t="s">
        <v>145</v>
      </c>
      <c r="B90" s="7">
        <v>38.22</v>
      </c>
      <c r="C90" s="7">
        <v>38.22</v>
      </c>
      <c r="D90" s="7">
        <v>38.22</v>
      </c>
      <c r="E90" s="66">
        <v>0</v>
      </c>
      <c r="F90" s="66">
        <v>0</v>
      </c>
      <c r="G90" s="66">
        <v>0</v>
      </c>
      <c r="H90" s="66">
        <v>0</v>
      </c>
      <c r="I90" s="66">
        <v>0</v>
      </c>
      <c r="J90" s="66">
        <v>0</v>
      </c>
      <c r="K90" s="7">
        <v>0</v>
      </c>
      <c r="L90" s="74">
        <v>0</v>
      </c>
      <c r="M90" s="75">
        <v>0</v>
      </c>
      <c r="N90" s="30" t="s">
        <v>186</v>
      </c>
    </row>
    <row r="91" spans="1:14" ht="15" customHeight="1">
      <c r="A91" s="65" t="s">
        <v>147</v>
      </c>
      <c r="B91" s="7">
        <v>180.42</v>
      </c>
      <c r="C91" s="7">
        <v>180.42</v>
      </c>
      <c r="D91" s="7">
        <v>180.42</v>
      </c>
      <c r="E91" s="66">
        <v>0</v>
      </c>
      <c r="F91" s="66">
        <v>0</v>
      </c>
      <c r="G91" s="66">
        <v>0</v>
      </c>
      <c r="H91" s="66">
        <v>0</v>
      </c>
      <c r="I91" s="66">
        <v>0</v>
      </c>
      <c r="J91" s="66">
        <v>0</v>
      </c>
      <c r="K91" s="7">
        <v>0</v>
      </c>
      <c r="L91" s="74">
        <v>0</v>
      </c>
      <c r="M91" s="75">
        <v>0</v>
      </c>
      <c r="N91" s="30" t="s">
        <v>186</v>
      </c>
    </row>
    <row r="92" spans="1:14" ht="15" customHeight="1">
      <c r="A92" s="65" t="s">
        <v>148</v>
      </c>
      <c r="B92" s="7">
        <v>132.82</v>
      </c>
      <c r="C92" s="7">
        <v>132.82</v>
      </c>
      <c r="D92" s="7">
        <v>132.82</v>
      </c>
      <c r="E92" s="66">
        <v>0</v>
      </c>
      <c r="F92" s="66">
        <v>0</v>
      </c>
      <c r="G92" s="66">
        <v>0</v>
      </c>
      <c r="H92" s="66">
        <v>0</v>
      </c>
      <c r="I92" s="66">
        <v>0</v>
      </c>
      <c r="J92" s="66">
        <v>0</v>
      </c>
      <c r="K92" s="7">
        <v>0</v>
      </c>
      <c r="L92" s="74">
        <v>0</v>
      </c>
      <c r="M92" s="75">
        <v>0</v>
      </c>
      <c r="N92" s="30" t="s">
        <v>186</v>
      </c>
    </row>
    <row r="93" spans="1:14" ht="15" customHeight="1">
      <c r="A93" s="65" t="s">
        <v>149</v>
      </c>
      <c r="B93" s="7">
        <v>26.32</v>
      </c>
      <c r="C93" s="7">
        <v>26.32</v>
      </c>
      <c r="D93" s="7">
        <v>26.32</v>
      </c>
      <c r="E93" s="66">
        <v>0</v>
      </c>
      <c r="F93" s="66">
        <v>0</v>
      </c>
      <c r="G93" s="66">
        <v>0</v>
      </c>
      <c r="H93" s="66">
        <v>0</v>
      </c>
      <c r="I93" s="66">
        <v>0</v>
      </c>
      <c r="J93" s="66">
        <v>0</v>
      </c>
      <c r="K93" s="7">
        <v>0</v>
      </c>
      <c r="L93" s="74">
        <v>0</v>
      </c>
      <c r="M93" s="75">
        <v>0</v>
      </c>
      <c r="N93" s="30" t="s">
        <v>186</v>
      </c>
    </row>
    <row r="94" spans="1:14" ht="15" customHeight="1">
      <c r="A94" s="65" t="s">
        <v>150</v>
      </c>
      <c r="B94" s="7">
        <v>33.27</v>
      </c>
      <c r="C94" s="7">
        <v>33.27</v>
      </c>
      <c r="D94" s="7">
        <v>33.27</v>
      </c>
      <c r="E94" s="66">
        <v>0</v>
      </c>
      <c r="F94" s="66">
        <v>0</v>
      </c>
      <c r="G94" s="66">
        <v>0</v>
      </c>
      <c r="H94" s="66">
        <v>0</v>
      </c>
      <c r="I94" s="66">
        <v>0</v>
      </c>
      <c r="J94" s="66">
        <v>0</v>
      </c>
      <c r="K94" s="7">
        <v>0</v>
      </c>
      <c r="L94" s="74">
        <v>0</v>
      </c>
      <c r="M94" s="75">
        <v>0</v>
      </c>
      <c r="N94" s="30" t="s">
        <v>186</v>
      </c>
    </row>
    <row r="95" spans="1:14" ht="15" customHeight="1">
      <c r="A95" s="65" t="s">
        <v>151</v>
      </c>
      <c r="B95" s="7">
        <v>5.03</v>
      </c>
      <c r="C95" s="7">
        <v>5.03</v>
      </c>
      <c r="D95" s="7">
        <v>5.03</v>
      </c>
      <c r="E95" s="66">
        <v>0</v>
      </c>
      <c r="F95" s="66">
        <v>0</v>
      </c>
      <c r="G95" s="66">
        <v>0</v>
      </c>
      <c r="H95" s="66">
        <v>0</v>
      </c>
      <c r="I95" s="66">
        <v>0</v>
      </c>
      <c r="J95" s="66">
        <v>0</v>
      </c>
      <c r="K95" s="7">
        <v>0</v>
      </c>
      <c r="L95" s="74">
        <v>0</v>
      </c>
      <c r="M95" s="75">
        <v>0</v>
      </c>
      <c r="N95" s="30" t="s">
        <v>186</v>
      </c>
    </row>
    <row r="96" spans="1:14" ht="15" customHeight="1">
      <c r="A96" s="65" t="s">
        <v>152</v>
      </c>
      <c r="B96" s="7">
        <v>50.12</v>
      </c>
      <c r="C96" s="7">
        <v>50.12</v>
      </c>
      <c r="D96" s="7">
        <v>50.12</v>
      </c>
      <c r="E96" s="66">
        <v>0</v>
      </c>
      <c r="F96" s="66">
        <v>0</v>
      </c>
      <c r="G96" s="66">
        <v>0</v>
      </c>
      <c r="H96" s="66">
        <v>0</v>
      </c>
      <c r="I96" s="66">
        <v>0</v>
      </c>
      <c r="J96" s="66">
        <v>0</v>
      </c>
      <c r="K96" s="7">
        <v>0</v>
      </c>
      <c r="L96" s="74">
        <v>0</v>
      </c>
      <c r="M96" s="75">
        <v>0</v>
      </c>
      <c r="N96" s="30" t="s">
        <v>186</v>
      </c>
    </row>
    <row r="97" spans="1:14" ht="15" customHeight="1">
      <c r="A97" s="65" t="s">
        <v>153</v>
      </c>
      <c r="B97" s="7">
        <v>1.62</v>
      </c>
      <c r="C97" s="7">
        <v>1.62</v>
      </c>
      <c r="D97" s="7">
        <v>1.62</v>
      </c>
      <c r="E97" s="66">
        <v>0</v>
      </c>
      <c r="F97" s="66">
        <v>0</v>
      </c>
      <c r="G97" s="66">
        <v>0</v>
      </c>
      <c r="H97" s="66">
        <v>0</v>
      </c>
      <c r="I97" s="66">
        <v>0</v>
      </c>
      <c r="J97" s="66">
        <v>0</v>
      </c>
      <c r="K97" s="7">
        <v>0</v>
      </c>
      <c r="L97" s="74">
        <v>0</v>
      </c>
      <c r="M97" s="75">
        <v>0</v>
      </c>
      <c r="N97" s="30" t="s">
        <v>186</v>
      </c>
    </row>
    <row r="98" spans="1:14" ht="15" customHeight="1">
      <c r="A98" s="65" t="s">
        <v>16</v>
      </c>
      <c r="B98" s="7">
        <v>120.93</v>
      </c>
      <c r="C98" s="7">
        <v>120.93</v>
      </c>
      <c r="D98" s="7">
        <v>120.93</v>
      </c>
      <c r="E98" s="66">
        <v>0</v>
      </c>
      <c r="F98" s="66">
        <v>0</v>
      </c>
      <c r="G98" s="66">
        <v>0</v>
      </c>
      <c r="H98" s="66">
        <v>0</v>
      </c>
      <c r="I98" s="66">
        <v>0</v>
      </c>
      <c r="J98" s="66">
        <v>0</v>
      </c>
      <c r="K98" s="7">
        <v>0</v>
      </c>
      <c r="L98" s="74">
        <v>0</v>
      </c>
      <c r="M98" s="75">
        <v>0</v>
      </c>
      <c r="N98" s="30" t="s">
        <v>186</v>
      </c>
    </row>
    <row r="99" spans="1:14" ht="15" customHeight="1">
      <c r="A99" s="65" t="s">
        <v>154</v>
      </c>
      <c r="B99" s="7">
        <v>15.27</v>
      </c>
      <c r="C99" s="7">
        <v>15.27</v>
      </c>
      <c r="D99" s="7">
        <v>15.27</v>
      </c>
      <c r="E99" s="66">
        <v>0</v>
      </c>
      <c r="F99" s="66">
        <v>0</v>
      </c>
      <c r="G99" s="66">
        <v>0</v>
      </c>
      <c r="H99" s="66">
        <v>0</v>
      </c>
      <c r="I99" s="66">
        <v>0</v>
      </c>
      <c r="J99" s="66">
        <v>0</v>
      </c>
      <c r="K99" s="7">
        <v>0</v>
      </c>
      <c r="L99" s="74">
        <v>0</v>
      </c>
      <c r="M99" s="75">
        <v>0</v>
      </c>
      <c r="N99" s="30" t="s">
        <v>186</v>
      </c>
    </row>
    <row r="100" spans="1:14" ht="15" customHeight="1">
      <c r="A100" s="65" t="s">
        <v>155</v>
      </c>
      <c r="B100" s="7">
        <v>88.55</v>
      </c>
      <c r="C100" s="7">
        <v>88.55</v>
      </c>
      <c r="D100" s="7">
        <v>88.55</v>
      </c>
      <c r="E100" s="66">
        <v>0</v>
      </c>
      <c r="F100" s="66">
        <v>0</v>
      </c>
      <c r="G100" s="66">
        <v>0</v>
      </c>
      <c r="H100" s="66">
        <v>0</v>
      </c>
      <c r="I100" s="66">
        <v>0</v>
      </c>
      <c r="J100" s="66">
        <v>0</v>
      </c>
      <c r="K100" s="7">
        <v>0</v>
      </c>
      <c r="L100" s="74">
        <v>0</v>
      </c>
      <c r="M100" s="75">
        <v>0</v>
      </c>
      <c r="N100" s="30" t="s">
        <v>186</v>
      </c>
    </row>
    <row r="101" spans="1:14" ht="15" customHeight="1">
      <c r="A101" s="65" t="s">
        <v>159</v>
      </c>
      <c r="B101" s="7">
        <v>5.7</v>
      </c>
      <c r="C101" s="7">
        <v>5.7</v>
      </c>
      <c r="D101" s="7">
        <v>5.7</v>
      </c>
      <c r="E101" s="66">
        <v>0</v>
      </c>
      <c r="F101" s="66">
        <v>0</v>
      </c>
      <c r="G101" s="66">
        <v>0</v>
      </c>
      <c r="H101" s="66">
        <v>0</v>
      </c>
      <c r="I101" s="66">
        <v>0</v>
      </c>
      <c r="J101" s="66">
        <v>0</v>
      </c>
      <c r="K101" s="7">
        <v>0</v>
      </c>
      <c r="L101" s="74">
        <v>0</v>
      </c>
      <c r="M101" s="75">
        <v>0</v>
      </c>
      <c r="N101" s="30" t="s">
        <v>186</v>
      </c>
    </row>
    <row r="102" spans="1:14" ht="15" customHeight="1">
      <c r="A102" s="65" t="s">
        <v>160</v>
      </c>
      <c r="B102" s="7">
        <v>16.64</v>
      </c>
      <c r="C102" s="7">
        <v>16.64</v>
      </c>
      <c r="D102" s="7">
        <v>16.64</v>
      </c>
      <c r="E102" s="66">
        <v>0</v>
      </c>
      <c r="F102" s="66">
        <v>0</v>
      </c>
      <c r="G102" s="66">
        <v>0</v>
      </c>
      <c r="H102" s="66">
        <v>0</v>
      </c>
      <c r="I102" s="66">
        <v>0</v>
      </c>
      <c r="J102" s="66">
        <v>0</v>
      </c>
      <c r="K102" s="7">
        <v>0</v>
      </c>
      <c r="L102" s="74">
        <v>0</v>
      </c>
      <c r="M102" s="75">
        <v>0</v>
      </c>
      <c r="N102" s="30" t="s">
        <v>186</v>
      </c>
    </row>
    <row r="103" spans="1:14" ht="15" customHeight="1">
      <c r="A103" s="65" t="s">
        <v>163</v>
      </c>
      <c r="B103" s="7">
        <v>-5.23</v>
      </c>
      <c r="C103" s="7">
        <v>-5.23</v>
      </c>
      <c r="D103" s="7">
        <v>-5.23</v>
      </c>
      <c r="E103" s="66">
        <v>0</v>
      </c>
      <c r="F103" s="66">
        <v>0</v>
      </c>
      <c r="G103" s="66">
        <v>0</v>
      </c>
      <c r="H103" s="66">
        <v>0</v>
      </c>
      <c r="I103" s="66">
        <v>0</v>
      </c>
      <c r="J103" s="66">
        <v>0</v>
      </c>
      <c r="K103" s="7">
        <v>0</v>
      </c>
      <c r="L103" s="74">
        <v>0</v>
      </c>
      <c r="M103" s="75">
        <v>0</v>
      </c>
      <c r="N103" s="30" t="s">
        <v>186</v>
      </c>
    </row>
    <row r="104" spans="1:14" ht="15" customHeight="1">
      <c r="A104" s="65" t="s">
        <v>165</v>
      </c>
      <c r="B104" s="7">
        <v>18.63</v>
      </c>
      <c r="C104" s="7">
        <v>18.63</v>
      </c>
      <c r="D104" s="7">
        <v>18.63</v>
      </c>
      <c r="E104" s="66">
        <v>0</v>
      </c>
      <c r="F104" s="66">
        <v>0</v>
      </c>
      <c r="G104" s="66">
        <v>0</v>
      </c>
      <c r="H104" s="66">
        <v>0</v>
      </c>
      <c r="I104" s="66">
        <v>0</v>
      </c>
      <c r="J104" s="66">
        <v>0</v>
      </c>
      <c r="K104" s="7">
        <v>0</v>
      </c>
      <c r="L104" s="74">
        <v>0</v>
      </c>
      <c r="M104" s="75">
        <v>0</v>
      </c>
      <c r="N104" s="30" t="s">
        <v>186</v>
      </c>
    </row>
    <row r="105" spans="1:14" ht="15" customHeight="1">
      <c r="A105" s="65" t="s">
        <v>166</v>
      </c>
      <c r="B105" s="7">
        <v>0.32</v>
      </c>
      <c r="C105" s="7">
        <v>0.32</v>
      </c>
      <c r="D105" s="7">
        <v>0.32</v>
      </c>
      <c r="E105" s="66">
        <v>0</v>
      </c>
      <c r="F105" s="66">
        <v>0</v>
      </c>
      <c r="G105" s="66">
        <v>0</v>
      </c>
      <c r="H105" s="66">
        <v>0</v>
      </c>
      <c r="I105" s="66">
        <v>0</v>
      </c>
      <c r="J105" s="66">
        <v>0</v>
      </c>
      <c r="K105" s="7">
        <v>0</v>
      </c>
      <c r="L105" s="74">
        <v>0</v>
      </c>
      <c r="M105" s="75">
        <v>0</v>
      </c>
      <c r="N105" s="30" t="s">
        <v>186</v>
      </c>
    </row>
    <row r="106" spans="1:14" ht="15" customHeight="1">
      <c r="A106" s="65" t="s">
        <v>167</v>
      </c>
      <c r="B106" s="7">
        <v>15.48</v>
      </c>
      <c r="C106" s="7">
        <v>15.48</v>
      </c>
      <c r="D106" s="7">
        <v>15.48</v>
      </c>
      <c r="E106" s="66">
        <v>0</v>
      </c>
      <c r="F106" s="66">
        <v>0</v>
      </c>
      <c r="G106" s="66">
        <v>0</v>
      </c>
      <c r="H106" s="66">
        <v>0</v>
      </c>
      <c r="I106" s="66">
        <v>0</v>
      </c>
      <c r="J106" s="66">
        <v>0</v>
      </c>
      <c r="K106" s="7">
        <v>0</v>
      </c>
      <c r="L106" s="74">
        <v>0</v>
      </c>
      <c r="M106" s="75">
        <v>0</v>
      </c>
      <c r="N106" s="30" t="s">
        <v>186</v>
      </c>
    </row>
    <row r="107" spans="1:14" ht="15" customHeight="1">
      <c r="A107" s="65" t="s">
        <v>168</v>
      </c>
      <c r="B107" s="7">
        <v>2.09</v>
      </c>
      <c r="C107" s="7">
        <v>2.09</v>
      </c>
      <c r="D107" s="7">
        <v>2.09</v>
      </c>
      <c r="E107" s="66">
        <v>0</v>
      </c>
      <c r="F107" s="66">
        <v>0</v>
      </c>
      <c r="G107" s="66">
        <v>0</v>
      </c>
      <c r="H107" s="66">
        <v>0</v>
      </c>
      <c r="I107" s="66">
        <v>0</v>
      </c>
      <c r="J107" s="66">
        <v>0</v>
      </c>
      <c r="K107" s="7">
        <v>0</v>
      </c>
      <c r="L107" s="74">
        <v>0</v>
      </c>
      <c r="M107" s="75">
        <v>0</v>
      </c>
      <c r="N107" s="30" t="s">
        <v>186</v>
      </c>
    </row>
    <row r="108" spans="1:14" ht="15" customHeight="1">
      <c r="A108" s="65" t="s">
        <v>169</v>
      </c>
      <c r="B108" s="7">
        <v>0.74</v>
      </c>
      <c r="C108" s="7">
        <v>0.74</v>
      </c>
      <c r="D108" s="7">
        <v>0.74</v>
      </c>
      <c r="E108" s="66">
        <v>0</v>
      </c>
      <c r="F108" s="66">
        <v>0</v>
      </c>
      <c r="G108" s="66">
        <v>0</v>
      </c>
      <c r="H108" s="66">
        <v>0</v>
      </c>
      <c r="I108" s="66">
        <v>0</v>
      </c>
      <c r="J108" s="66">
        <v>0</v>
      </c>
      <c r="K108" s="7">
        <v>0</v>
      </c>
      <c r="L108" s="74">
        <v>0</v>
      </c>
      <c r="M108" s="75">
        <v>0</v>
      </c>
      <c r="N108" s="30" t="s">
        <v>186</v>
      </c>
    </row>
    <row r="109" spans="1:14" ht="15" customHeight="1">
      <c r="A109" s="65" t="s">
        <v>172</v>
      </c>
      <c r="B109" s="7">
        <v>8.9</v>
      </c>
      <c r="C109" s="7">
        <v>8.9</v>
      </c>
      <c r="D109" s="7">
        <v>8.9</v>
      </c>
      <c r="E109" s="66">
        <v>0</v>
      </c>
      <c r="F109" s="66">
        <v>0</v>
      </c>
      <c r="G109" s="66">
        <v>0</v>
      </c>
      <c r="H109" s="66">
        <v>0</v>
      </c>
      <c r="I109" s="66">
        <v>0</v>
      </c>
      <c r="J109" s="66">
        <v>0</v>
      </c>
      <c r="K109" s="7">
        <v>0</v>
      </c>
      <c r="L109" s="74">
        <v>0</v>
      </c>
      <c r="M109" s="75">
        <v>0</v>
      </c>
      <c r="N109" s="30" t="s">
        <v>186</v>
      </c>
    </row>
    <row r="110" spans="1:14" ht="15" customHeight="1">
      <c r="A110" s="65" t="s">
        <v>190</v>
      </c>
      <c r="B110" s="7">
        <v>8.9</v>
      </c>
      <c r="C110" s="7">
        <v>8.9</v>
      </c>
      <c r="D110" s="7">
        <v>8.9</v>
      </c>
      <c r="E110" s="66">
        <v>0</v>
      </c>
      <c r="F110" s="66">
        <v>0</v>
      </c>
      <c r="G110" s="66">
        <v>0</v>
      </c>
      <c r="H110" s="66">
        <v>0</v>
      </c>
      <c r="I110" s="66">
        <v>0</v>
      </c>
      <c r="J110" s="66">
        <v>0</v>
      </c>
      <c r="K110" s="7">
        <v>0</v>
      </c>
      <c r="L110" s="74">
        <v>0</v>
      </c>
      <c r="M110" s="75">
        <v>0</v>
      </c>
      <c r="N110" s="30" t="s">
        <v>186</v>
      </c>
    </row>
    <row r="111" spans="1:14" ht="15" customHeight="1">
      <c r="A111" s="65" t="s">
        <v>196</v>
      </c>
      <c r="B111" s="7">
        <v>966.11</v>
      </c>
      <c r="C111" s="7">
        <v>966.11</v>
      </c>
      <c r="D111" s="7">
        <v>966.11</v>
      </c>
      <c r="E111" s="66">
        <v>0</v>
      </c>
      <c r="F111" s="66">
        <v>0</v>
      </c>
      <c r="G111" s="66">
        <v>0</v>
      </c>
      <c r="H111" s="66">
        <v>0</v>
      </c>
      <c r="I111" s="66">
        <v>0</v>
      </c>
      <c r="J111" s="66">
        <v>0</v>
      </c>
      <c r="K111" s="7">
        <v>0</v>
      </c>
      <c r="L111" s="74">
        <v>0</v>
      </c>
      <c r="M111" s="75">
        <v>0</v>
      </c>
      <c r="N111" s="30" t="s">
        <v>186</v>
      </c>
    </row>
    <row r="112" spans="1:14" ht="15" customHeight="1">
      <c r="A112" s="65" t="s">
        <v>13</v>
      </c>
      <c r="B112" s="7">
        <v>894.95</v>
      </c>
      <c r="C112" s="7">
        <v>894.95</v>
      </c>
      <c r="D112" s="7">
        <v>894.95</v>
      </c>
      <c r="E112" s="66">
        <v>0</v>
      </c>
      <c r="F112" s="66">
        <v>0</v>
      </c>
      <c r="G112" s="66">
        <v>0</v>
      </c>
      <c r="H112" s="66">
        <v>0</v>
      </c>
      <c r="I112" s="66">
        <v>0</v>
      </c>
      <c r="J112" s="66">
        <v>0</v>
      </c>
      <c r="K112" s="7">
        <v>0</v>
      </c>
      <c r="L112" s="74">
        <v>0</v>
      </c>
      <c r="M112" s="75">
        <v>0</v>
      </c>
      <c r="N112" s="30" t="s">
        <v>186</v>
      </c>
    </row>
    <row r="113" spans="1:14" ht="15" customHeight="1">
      <c r="A113" s="65" t="s">
        <v>144</v>
      </c>
      <c r="B113" s="7">
        <v>509.03</v>
      </c>
      <c r="C113" s="7">
        <v>509.03</v>
      </c>
      <c r="D113" s="7">
        <v>509.03</v>
      </c>
      <c r="E113" s="66">
        <v>0</v>
      </c>
      <c r="F113" s="66">
        <v>0</v>
      </c>
      <c r="G113" s="66">
        <v>0</v>
      </c>
      <c r="H113" s="66">
        <v>0</v>
      </c>
      <c r="I113" s="66">
        <v>0</v>
      </c>
      <c r="J113" s="66">
        <v>0</v>
      </c>
      <c r="K113" s="7">
        <v>0</v>
      </c>
      <c r="L113" s="74">
        <v>0</v>
      </c>
      <c r="M113" s="75">
        <v>0</v>
      </c>
      <c r="N113" s="30" t="s">
        <v>186</v>
      </c>
    </row>
    <row r="114" spans="1:14" ht="15" customHeight="1">
      <c r="A114" s="65" t="s">
        <v>145</v>
      </c>
      <c r="B114" s="7">
        <v>45.78</v>
      </c>
      <c r="C114" s="7">
        <v>45.78</v>
      </c>
      <c r="D114" s="7">
        <v>45.78</v>
      </c>
      <c r="E114" s="66">
        <v>0</v>
      </c>
      <c r="F114" s="66">
        <v>0</v>
      </c>
      <c r="G114" s="66">
        <v>0</v>
      </c>
      <c r="H114" s="66">
        <v>0</v>
      </c>
      <c r="I114" s="66">
        <v>0</v>
      </c>
      <c r="J114" s="66">
        <v>0</v>
      </c>
      <c r="K114" s="7">
        <v>0</v>
      </c>
      <c r="L114" s="74">
        <v>0</v>
      </c>
      <c r="M114" s="75">
        <v>0</v>
      </c>
      <c r="N114" s="30" t="s">
        <v>186</v>
      </c>
    </row>
    <row r="115" spans="1:14" ht="15" customHeight="1">
      <c r="A115" s="65" t="s">
        <v>148</v>
      </c>
      <c r="B115" s="7">
        <v>222.52</v>
      </c>
      <c r="C115" s="7">
        <v>222.52</v>
      </c>
      <c r="D115" s="7">
        <v>222.52</v>
      </c>
      <c r="E115" s="66">
        <v>0</v>
      </c>
      <c r="F115" s="66">
        <v>0</v>
      </c>
      <c r="G115" s="66">
        <v>0</v>
      </c>
      <c r="H115" s="66">
        <v>0</v>
      </c>
      <c r="I115" s="66">
        <v>0</v>
      </c>
      <c r="J115" s="66">
        <v>0</v>
      </c>
      <c r="K115" s="7">
        <v>0</v>
      </c>
      <c r="L115" s="74">
        <v>0</v>
      </c>
      <c r="M115" s="75">
        <v>0</v>
      </c>
      <c r="N115" s="30" t="s">
        <v>186</v>
      </c>
    </row>
    <row r="116" spans="1:14" ht="15" customHeight="1">
      <c r="A116" s="65" t="s">
        <v>149</v>
      </c>
      <c r="B116" s="7">
        <v>111.26</v>
      </c>
      <c r="C116" s="7">
        <v>111.26</v>
      </c>
      <c r="D116" s="7">
        <v>111.26</v>
      </c>
      <c r="E116" s="66">
        <v>0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7">
        <v>0</v>
      </c>
      <c r="L116" s="74">
        <v>0</v>
      </c>
      <c r="M116" s="75">
        <v>0</v>
      </c>
      <c r="N116" s="30" t="s">
        <v>186</v>
      </c>
    </row>
    <row r="117" spans="1:14" ht="15" customHeight="1">
      <c r="A117" s="65" t="s">
        <v>151</v>
      </c>
      <c r="B117" s="7">
        <v>6.36</v>
      </c>
      <c r="C117" s="7">
        <v>6.36</v>
      </c>
      <c r="D117" s="7">
        <v>6.36</v>
      </c>
      <c r="E117" s="66">
        <v>0</v>
      </c>
      <c r="F117" s="66">
        <v>0</v>
      </c>
      <c r="G117" s="66">
        <v>0</v>
      </c>
      <c r="H117" s="66">
        <v>0</v>
      </c>
      <c r="I117" s="66">
        <v>0</v>
      </c>
      <c r="J117" s="66">
        <v>0</v>
      </c>
      <c r="K117" s="7">
        <v>0</v>
      </c>
      <c r="L117" s="74">
        <v>0</v>
      </c>
      <c r="M117" s="75">
        <v>0</v>
      </c>
      <c r="N117" s="30" t="s">
        <v>186</v>
      </c>
    </row>
    <row r="118" spans="1:14" ht="15" customHeight="1">
      <c r="A118" s="65" t="s">
        <v>165</v>
      </c>
      <c r="B118" s="7">
        <v>31.8</v>
      </c>
      <c r="C118" s="7">
        <v>31.8</v>
      </c>
      <c r="D118" s="7">
        <v>31.8</v>
      </c>
      <c r="E118" s="66">
        <v>0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7">
        <v>0</v>
      </c>
      <c r="L118" s="74">
        <v>0</v>
      </c>
      <c r="M118" s="75">
        <v>0</v>
      </c>
      <c r="N118" s="30" t="s">
        <v>186</v>
      </c>
    </row>
    <row r="119" spans="1:14" ht="15" customHeight="1">
      <c r="A119" s="65" t="s">
        <v>166</v>
      </c>
      <c r="B119" s="7">
        <v>10.12</v>
      </c>
      <c r="C119" s="7">
        <v>10.12</v>
      </c>
      <c r="D119" s="7">
        <v>10.12</v>
      </c>
      <c r="E119" s="66">
        <v>0</v>
      </c>
      <c r="F119" s="66">
        <v>0</v>
      </c>
      <c r="G119" s="66">
        <v>0</v>
      </c>
      <c r="H119" s="66">
        <v>0</v>
      </c>
      <c r="I119" s="66">
        <v>0</v>
      </c>
      <c r="J119" s="66">
        <v>0</v>
      </c>
      <c r="K119" s="7">
        <v>0</v>
      </c>
      <c r="L119" s="74">
        <v>0</v>
      </c>
      <c r="M119" s="75">
        <v>0</v>
      </c>
      <c r="N119" s="30" t="s">
        <v>186</v>
      </c>
    </row>
    <row r="120" spans="1:14" ht="15" customHeight="1">
      <c r="A120" s="65" t="s">
        <v>167</v>
      </c>
      <c r="B120" s="7">
        <v>19.38</v>
      </c>
      <c r="C120" s="7">
        <v>19.38</v>
      </c>
      <c r="D120" s="7">
        <v>19.38</v>
      </c>
      <c r="E120" s="66">
        <v>0</v>
      </c>
      <c r="F120" s="66">
        <v>0</v>
      </c>
      <c r="G120" s="66">
        <v>0</v>
      </c>
      <c r="H120" s="66">
        <v>0</v>
      </c>
      <c r="I120" s="66">
        <v>0</v>
      </c>
      <c r="J120" s="66">
        <v>0</v>
      </c>
      <c r="K120" s="7">
        <v>0</v>
      </c>
      <c r="L120" s="74">
        <v>0</v>
      </c>
      <c r="M120" s="75">
        <v>0</v>
      </c>
      <c r="N120" s="30" t="s">
        <v>186</v>
      </c>
    </row>
    <row r="121" spans="1:14" ht="15" customHeight="1">
      <c r="A121" s="65" t="s">
        <v>168</v>
      </c>
      <c r="B121" s="7">
        <v>2.3</v>
      </c>
      <c r="C121" s="7">
        <v>2.3</v>
      </c>
      <c r="D121" s="7">
        <v>2.3</v>
      </c>
      <c r="E121" s="66">
        <v>0</v>
      </c>
      <c r="F121" s="66">
        <v>0</v>
      </c>
      <c r="G121" s="66">
        <v>0</v>
      </c>
      <c r="H121" s="66">
        <v>0</v>
      </c>
      <c r="I121" s="66">
        <v>0</v>
      </c>
      <c r="J121" s="66">
        <v>0</v>
      </c>
      <c r="K121" s="7">
        <v>0</v>
      </c>
      <c r="L121" s="74">
        <v>0</v>
      </c>
      <c r="M121" s="75">
        <v>0</v>
      </c>
      <c r="N121" s="30" t="s">
        <v>186</v>
      </c>
    </row>
    <row r="122" spans="1:14" ht="15" customHeight="1">
      <c r="A122" s="65" t="s">
        <v>172</v>
      </c>
      <c r="B122" s="7">
        <v>39.36</v>
      </c>
      <c r="C122" s="7">
        <v>39.36</v>
      </c>
      <c r="D122" s="7">
        <v>39.36</v>
      </c>
      <c r="E122" s="66">
        <v>0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7">
        <v>0</v>
      </c>
      <c r="L122" s="74">
        <v>0</v>
      </c>
      <c r="M122" s="75">
        <v>0</v>
      </c>
      <c r="N122" s="30" t="s">
        <v>186</v>
      </c>
    </row>
    <row r="123" spans="1:14" ht="15" customHeight="1">
      <c r="A123" s="65" t="s">
        <v>190</v>
      </c>
      <c r="B123" s="7">
        <v>39.36</v>
      </c>
      <c r="C123" s="7">
        <v>39.36</v>
      </c>
      <c r="D123" s="7">
        <v>39.36</v>
      </c>
      <c r="E123" s="66">
        <v>0</v>
      </c>
      <c r="F123" s="66">
        <v>0</v>
      </c>
      <c r="G123" s="66">
        <v>0</v>
      </c>
      <c r="H123" s="66">
        <v>0</v>
      </c>
      <c r="I123" s="66">
        <v>0</v>
      </c>
      <c r="J123" s="66">
        <v>0</v>
      </c>
      <c r="K123" s="7">
        <v>0</v>
      </c>
      <c r="L123" s="74">
        <v>0</v>
      </c>
      <c r="M123" s="75">
        <v>0</v>
      </c>
      <c r="N123" s="30" t="s">
        <v>186</v>
      </c>
    </row>
    <row r="124" spans="1:14" ht="15" customHeight="1">
      <c r="A124" s="65" t="s">
        <v>197</v>
      </c>
      <c r="B124" s="7">
        <v>46.05</v>
      </c>
      <c r="C124" s="7">
        <v>46.05</v>
      </c>
      <c r="D124" s="7">
        <v>46.05</v>
      </c>
      <c r="E124" s="66">
        <v>0</v>
      </c>
      <c r="F124" s="66">
        <v>0</v>
      </c>
      <c r="G124" s="66">
        <v>0</v>
      </c>
      <c r="H124" s="66">
        <v>0</v>
      </c>
      <c r="I124" s="66">
        <v>0</v>
      </c>
      <c r="J124" s="66">
        <v>0</v>
      </c>
      <c r="K124" s="7">
        <v>0</v>
      </c>
      <c r="L124" s="74">
        <v>0</v>
      </c>
      <c r="M124" s="75">
        <v>0</v>
      </c>
      <c r="N124" s="30" t="s">
        <v>186</v>
      </c>
    </row>
    <row r="125" spans="1:14" ht="15" customHeight="1">
      <c r="A125" s="65" t="s">
        <v>13</v>
      </c>
      <c r="B125" s="7">
        <v>42.52</v>
      </c>
      <c r="C125" s="7">
        <v>42.52</v>
      </c>
      <c r="D125" s="7">
        <v>42.52</v>
      </c>
      <c r="E125" s="66">
        <v>0</v>
      </c>
      <c r="F125" s="66">
        <v>0</v>
      </c>
      <c r="G125" s="66">
        <v>0</v>
      </c>
      <c r="H125" s="66">
        <v>0</v>
      </c>
      <c r="I125" s="66">
        <v>0</v>
      </c>
      <c r="J125" s="66">
        <v>0</v>
      </c>
      <c r="K125" s="7">
        <v>0</v>
      </c>
      <c r="L125" s="74">
        <v>0</v>
      </c>
      <c r="M125" s="75">
        <v>0</v>
      </c>
      <c r="N125" s="30" t="s">
        <v>186</v>
      </c>
    </row>
    <row r="126" spans="1:14" ht="15" customHeight="1">
      <c r="A126" s="65" t="s">
        <v>144</v>
      </c>
      <c r="B126" s="7">
        <v>19.83</v>
      </c>
      <c r="C126" s="7">
        <v>19.83</v>
      </c>
      <c r="D126" s="7">
        <v>19.83</v>
      </c>
      <c r="E126" s="66">
        <v>0</v>
      </c>
      <c r="F126" s="66">
        <v>0</v>
      </c>
      <c r="G126" s="66">
        <v>0</v>
      </c>
      <c r="H126" s="66">
        <v>0</v>
      </c>
      <c r="I126" s="66">
        <v>0</v>
      </c>
      <c r="J126" s="66">
        <v>0</v>
      </c>
      <c r="K126" s="7">
        <v>0</v>
      </c>
      <c r="L126" s="74">
        <v>0</v>
      </c>
      <c r="M126" s="75">
        <v>0</v>
      </c>
      <c r="N126" s="30" t="s">
        <v>186</v>
      </c>
    </row>
    <row r="127" spans="1:14" ht="15" customHeight="1">
      <c r="A127" s="65" t="s">
        <v>145</v>
      </c>
      <c r="B127" s="7">
        <v>1.54</v>
      </c>
      <c r="C127" s="7">
        <v>1.54</v>
      </c>
      <c r="D127" s="7">
        <v>1.54</v>
      </c>
      <c r="E127" s="66">
        <v>0</v>
      </c>
      <c r="F127" s="66">
        <v>0</v>
      </c>
      <c r="G127" s="66">
        <v>0</v>
      </c>
      <c r="H127" s="66">
        <v>0</v>
      </c>
      <c r="I127" s="66">
        <v>0</v>
      </c>
      <c r="J127" s="66">
        <v>0</v>
      </c>
      <c r="K127" s="7">
        <v>0</v>
      </c>
      <c r="L127" s="74">
        <v>0</v>
      </c>
      <c r="M127" s="75">
        <v>0</v>
      </c>
      <c r="N127" s="30" t="s">
        <v>186</v>
      </c>
    </row>
    <row r="128" spans="1:14" ht="15" customHeight="1">
      <c r="A128" s="65" t="s">
        <v>147</v>
      </c>
      <c r="B128" s="7">
        <v>10.68</v>
      </c>
      <c r="C128" s="7">
        <v>10.68</v>
      </c>
      <c r="D128" s="7">
        <v>10.68</v>
      </c>
      <c r="E128" s="66">
        <v>0</v>
      </c>
      <c r="F128" s="66">
        <v>0</v>
      </c>
      <c r="G128" s="66">
        <v>0</v>
      </c>
      <c r="H128" s="66">
        <v>0</v>
      </c>
      <c r="I128" s="66">
        <v>0</v>
      </c>
      <c r="J128" s="66">
        <v>0</v>
      </c>
      <c r="K128" s="7">
        <v>0</v>
      </c>
      <c r="L128" s="74">
        <v>0</v>
      </c>
      <c r="M128" s="75">
        <v>0</v>
      </c>
      <c r="N128" s="30" t="s">
        <v>186</v>
      </c>
    </row>
    <row r="129" spans="1:14" ht="15" customHeight="1">
      <c r="A129" s="65" t="s">
        <v>148</v>
      </c>
      <c r="B129" s="7">
        <v>4.97</v>
      </c>
      <c r="C129" s="7">
        <v>4.97</v>
      </c>
      <c r="D129" s="7">
        <v>4.97</v>
      </c>
      <c r="E129" s="66">
        <v>0</v>
      </c>
      <c r="F129" s="66">
        <v>0</v>
      </c>
      <c r="G129" s="66">
        <v>0</v>
      </c>
      <c r="H129" s="66">
        <v>0</v>
      </c>
      <c r="I129" s="66">
        <v>0</v>
      </c>
      <c r="J129" s="66">
        <v>0</v>
      </c>
      <c r="K129" s="7">
        <v>0</v>
      </c>
      <c r="L129" s="74">
        <v>0</v>
      </c>
      <c r="M129" s="75">
        <v>0</v>
      </c>
      <c r="N129" s="30" t="s">
        <v>186</v>
      </c>
    </row>
    <row r="130" spans="1:14" ht="15" customHeight="1">
      <c r="A130" s="65" t="s">
        <v>150</v>
      </c>
      <c r="B130" s="7">
        <v>2.06</v>
      </c>
      <c r="C130" s="7">
        <v>2.06</v>
      </c>
      <c r="D130" s="7">
        <v>2.06</v>
      </c>
      <c r="E130" s="66">
        <v>0</v>
      </c>
      <c r="F130" s="66">
        <v>0</v>
      </c>
      <c r="G130" s="66">
        <v>0</v>
      </c>
      <c r="H130" s="66">
        <v>0</v>
      </c>
      <c r="I130" s="66">
        <v>0</v>
      </c>
      <c r="J130" s="66">
        <v>0</v>
      </c>
      <c r="K130" s="7">
        <v>0</v>
      </c>
      <c r="L130" s="74">
        <v>0</v>
      </c>
      <c r="M130" s="75">
        <v>0</v>
      </c>
      <c r="N130" s="30" t="s">
        <v>186</v>
      </c>
    </row>
    <row r="131" spans="1:14" ht="15" customHeight="1">
      <c r="A131" s="65" t="s">
        <v>151</v>
      </c>
      <c r="B131" s="7">
        <v>0.33</v>
      </c>
      <c r="C131" s="7">
        <v>0.33</v>
      </c>
      <c r="D131" s="7">
        <v>0.33</v>
      </c>
      <c r="E131" s="66">
        <v>0</v>
      </c>
      <c r="F131" s="66">
        <v>0</v>
      </c>
      <c r="G131" s="66">
        <v>0</v>
      </c>
      <c r="H131" s="66">
        <v>0</v>
      </c>
      <c r="I131" s="66">
        <v>0</v>
      </c>
      <c r="J131" s="66">
        <v>0</v>
      </c>
      <c r="K131" s="7">
        <v>0</v>
      </c>
      <c r="L131" s="74">
        <v>0</v>
      </c>
      <c r="M131" s="75">
        <v>0</v>
      </c>
      <c r="N131" s="30" t="s">
        <v>186</v>
      </c>
    </row>
    <row r="132" spans="1:14" ht="15" customHeight="1">
      <c r="A132" s="65" t="s">
        <v>152</v>
      </c>
      <c r="B132" s="7">
        <v>3.11</v>
      </c>
      <c r="C132" s="7">
        <v>3.11</v>
      </c>
      <c r="D132" s="7">
        <v>3.11</v>
      </c>
      <c r="E132" s="66">
        <v>0</v>
      </c>
      <c r="F132" s="66">
        <v>0</v>
      </c>
      <c r="G132" s="66">
        <v>0</v>
      </c>
      <c r="H132" s="66">
        <v>0</v>
      </c>
      <c r="I132" s="66">
        <v>0</v>
      </c>
      <c r="J132" s="66">
        <v>0</v>
      </c>
      <c r="K132" s="7">
        <v>0</v>
      </c>
      <c r="L132" s="74">
        <v>0</v>
      </c>
      <c r="M132" s="75">
        <v>0</v>
      </c>
      <c r="N132" s="30" t="s">
        <v>186</v>
      </c>
    </row>
    <row r="133" spans="1:14" ht="15" customHeight="1">
      <c r="A133" s="65" t="s">
        <v>16</v>
      </c>
      <c r="B133" s="7">
        <v>2.04</v>
      </c>
      <c r="C133" s="7">
        <v>2.04</v>
      </c>
      <c r="D133" s="7">
        <v>2.04</v>
      </c>
      <c r="E133" s="66">
        <v>0</v>
      </c>
      <c r="F133" s="66">
        <v>0</v>
      </c>
      <c r="G133" s="66">
        <v>0</v>
      </c>
      <c r="H133" s="66">
        <v>0</v>
      </c>
      <c r="I133" s="66">
        <v>0</v>
      </c>
      <c r="J133" s="66">
        <v>0</v>
      </c>
      <c r="K133" s="7">
        <v>0</v>
      </c>
      <c r="L133" s="74">
        <v>0</v>
      </c>
      <c r="M133" s="75">
        <v>0</v>
      </c>
      <c r="N133" s="30" t="s">
        <v>186</v>
      </c>
    </row>
    <row r="134" spans="1:14" ht="15" customHeight="1">
      <c r="A134" s="65" t="s">
        <v>154</v>
      </c>
      <c r="B134" s="7">
        <v>1</v>
      </c>
      <c r="C134" s="7">
        <v>1</v>
      </c>
      <c r="D134" s="7">
        <v>1</v>
      </c>
      <c r="E134" s="66">
        <v>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7">
        <v>0</v>
      </c>
      <c r="L134" s="74">
        <v>0</v>
      </c>
      <c r="M134" s="75">
        <v>0</v>
      </c>
      <c r="N134" s="30" t="s">
        <v>186</v>
      </c>
    </row>
    <row r="135" spans="1:14" ht="15" customHeight="1">
      <c r="A135" s="65" t="s">
        <v>159</v>
      </c>
      <c r="B135" s="7">
        <v>0.35</v>
      </c>
      <c r="C135" s="7">
        <v>0.35</v>
      </c>
      <c r="D135" s="7">
        <v>0.35</v>
      </c>
      <c r="E135" s="66">
        <v>0</v>
      </c>
      <c r="F135" s="66">
        <v>0</v>
      </c>
      <c r="G135" s="66">
        <v>0</v>
      </c>
      <c r="H135" s="66">
        <v>0</v>
      </c>
      <c r="I135" s="66">
        <v>0</v>
      </c>
      <c r="J135" s="66">
        <v>0</v>
      </c>
      <c r="K135" s="7">
        <v>0</v>
      </c>
      <c r="L135" s="74">
        <v>0</v>
      </c>
      <c r="M135" s="75">
        <v>0</v>
      </c>
      <c r="N135" s="30" t="s">
        <v>186</v>
      </c>
    </row>
    <row r="136" spans="1:14" ht="15" customHeight="1">
      <c r="A136" s="65" t="s">
        <v>160</v>
      </c>
      <c r="B136" s="7">
        <v>1.03</v>
      </c>
      <c r="C136" s="7">
        <v>1.03</v>
      </c>
      <c r="D136" s="7">
        <v>1.03</v>
      </c>
      <c r="E136" s="66">
        <v>0</v>
      </c>
      <c r="F136" s="66">
        <v>0</v>
      </c>
      <c r="G136" s="66">
        <v>0</v>
      </c>
      <c r="H136" s="66">
        <v>0</v>
      </c>
      <c r="I136" s="66">
        <v>0</v>
      </c>
      <c r="J136" s="66">
        <v>0</v>
      </c>
      <c r="K136" s="7">
        <v>0</v>
      </c>
      <c r="L136" s="74">
        <v>0</v>
      </c>
      <c r="M136" s="75">
        <v>0</v>
      </c>
      <c r="N136" s="30" t="s">
        <v>186</v>
      </c>
    </row>
    <row r="137" spans="1:14" ht="15" customHeight="1">
      <c r="A137" s="65" t="s">
        <v>163</v>
      </c>
      <c r="B137" s="7">
        <v>-0.34</v>
      </c>
      <c r="C137" s="7">
        <v>-0.34</v>
      </c>
      <c r="D137" s="7">
        <v>-0.34</v>
      </c>
      <c r="E137" s="66">
        <v>0</v>
      </c>
      <c r="F137" s="66">
        <v>0</v>
      </c>
      <c r="G137" s="66">
        <v>0</v>
      </c>
      <c r="H137" s="66">
        <v>0</v>
      </c>
      <c r="I137" s="66">
        <v>0</v>
      </c>
      <c r="J137" s="66">
        <v>0</v>
      </c>
      <c r="K137" s="7">
        <v>0</v>
      </c>
      <c r="L137" s="74">
        <v>0</v>
      </c>
      <c r="M137" s="75">
        <v>0</v>
      </c>
      <c r="N137" s="30" t="s">
        <v>186</v>
      </c>
    </row>
    <row r="138" spans="1:14" ht="15" customHeight="1">
      <c r="A138" s="65" t="s">
        <v>165</v>
      </c>
      <c r="B138" s="7">
        <v>1.49</v>
      </c>
      <c r="C138" s="7">
        <v>1.49</v>
      </c>
      <c r="D138" s="7">
        <v>1.49</v>
      </c>
      <c r="E138" s="66">
        <v>0</v>
      </c>
      <c r="F138" s="66">
        <v>0</v>
      </c>
      <c r="G138" s="66">
        <v>0</v>
      </c>
      <c r="H138" s="66">
        <v>0</v>
      </c>
      <c r="I138" s="66">
        <v>0</v>
      </c>
      <c r="J138" s="66">
        <v>0</v>
      </c>
      <c r="K138" s="7">
        <v>0</v>
      </c>
      <c r="L138" s="74">
        <v>0</v>
      </c>
      <c r="M138" s="75">
        <v>0</v>
      </c>
      <c r="N138" s="30" t="s">
        <v>186</v>
      </c>
    </row>
    <row r="139" spans="1:14" ht="15" customHeight="1">
      <c r="A139" s="65" t="s">
        <v>167</v>
      </c>
      <c r="B139" s="7">
        <v>1.44</v>
      </c>
      <c r="C139" s="7">
        <v>1.44</v>
      </c>
      <c r="D139" s="7">
        <v>1.44</v>
      </c>
      <c r="E139" s="66">
        <v>0</v>
      </c>
      <c r="F139" s="66">
        <v>0</v>
      </c>
      <c r="G139" s="66">
        <v>0</v>
      </c>
      <c r="H139" s="66">
        <v>0</v>
      </c>
      <c r="I139" s="66">
        <v>0</v>
      </c>
      <c r="J139" s="66">
        <v>0</v>
      </c>
      <c r="K139" s="7">
        <v>0</v>
      </c>
      <c r="L139" s="74">
        <v>0</v>
      </c>
      <c r="M139" s="75">
        <v>0</v>
      </c>
      <c r="N139" s="30" t="s">
        <v>186</v>
      </c>
    </row>
    <row r="140" spans="1:14" ht="15" customHeight="1">
      <c r="A140" s="65" t="s">
        <v>169</v>
      </c>
      <c r="B140" s="7">
        <v>0.05</v>
      </c>
      <c r="C140" s="7">
        <v>0.05</v>
      </c>
      <c r="D140" s="7">
        <v>0.05</v>
      </c>
      <c r="E140" s="66">
        <v>0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7">
        <v>0</v>
      </c>
      <c r="L140" s="74">
        <v>0</v>
      </c>
      <c r="M140" s="75">
        <v>0</v>
      </c>
      <c r="N140" s="30" t="s">
        <v>186</v>
      </c>
    </row>
    <row r="141" spans="1:14" ht="15" customHeight="1">
      <c r="A141" s="65" t="s">
        <v>198</v>
      </c>
      <c r="B141" s="7">
        <v>29.21</v>
      </c>
      <c r="C141" s="7">
        <v>29.21</v>
      </c>
      <c r="D141" s="7">
        <v>29.21</v>
      </c>
      <c r="E141" s="66">
        <v>0</v>
      </c>
      <c r="F141" s="66">
        <v>0</v>
      </c>
      <c r="G141" s="66">
        <v>0</v>
      </c>
      <c r="H141" s="66">
        <v>0</v>
      </c>
      <c r="I141" s="66">
        <v>0</v>
      </c>
      <c r="J141" s="66">
        <v>0</v>
      </c>
      <c r="K141" s="7">
        <v>0</v>
      </c>
      <c r="L141" s="74">
        <v>0</v>
      </c>
      <c r="M141" s="75">
        <v>0</v>
      </c>
      <c r="N141" s="30" t="s">
        <v>186</v>
      </c>
    </row>
    <row r="142" spans="1:14" ht="15" customHeight="1">
      <c r="A142" s="65" t="s">
        <v>13</v>
      </c>
      <c r="B142" s="7">
        <v>25.45</v>
      </c>
      <c r="C142" s="7">
        <v>25.45</v>
      </c>
      <c r="D142" s="7">
        <v>25.45</v>
      </c>
      <c r="E142" s="66">
        <v>0</v>
      </c>
      <c r="F142" s="66">
        <v>0</v>
      </c>
      <c r="G142" s="66">
        <v>0</v>
      </c>
      <c r="H142" s="66">
        <v>0</v>
      </c>
      <c r="I142" s="66">
        <v>0</v>
      </c>
      <c r="J142" s="66">
        <v>0</v>
      </c>
      <c r="K142" s="7">
        <v>0</v>
      </c>
      <c r="L142" s="74">
        <v>0</v>
      </c>
      <c r="M142" s="75">
        <v>0</v>
      </c>
      <c r="N142" s="30" t="s">
        <v>186</v>
      </c>
    </row>
    <row r="143" spans="1:14" ht="15" customHeight="1">
      <c r="A143" s="65" t="s">
        <v>144</v>
      </c>
      <c r="B143" s="7">
        <v>10.52</v>
      </c>
      <c r="C143" s="7">
        <v>10.52</v>
      </c>
      <c r="D143" s="7">
        <v>10.52</v>
      </c>
      <c r="E143" s="66">
        <v>0</v>
      </c>
      <c r="F143" s="66">
        <v>0</v>
      </c>
      <c r="G143" s="66">
        <v>0</v>
      </c>
      <c r="H143" s="66">
        <v>0</v>
      </c>
      <c r="I143" s="66">
        <v>0</v>
      </c>
      <c r="J143" s="66">
        <v>0</v>
      </c>
      <c r="K143" s="7">
        <v>0</v>
      </c>
      <c r="L143" s="74">
        <v>0</v>
      </c>
      <c r="M143" s="75">
        <v>0</v>
      </c>
      <c r="N143" s="30" t="s">
        <v>186</v>
      </c>
    </row>
    <row r="144" spans="1:14" ht="15" customHeight="1">
      <c r="A144" s="65" t="s">
        <v>145</v>
      </c>
      <c r="B144" s="7">
        <v>7.84</v>
      </c>
      <c r="C144" s="7">
        <v>7.84</v>
      </c>
      <c r="D144" s="7">
        <v>7.84</v>
      </c>
      <c r="E144" s="66">
        <v>0</v>
      </c>
      <c r="F144" s="66">
        <v>0</v>
      </c>
      <c r="G144" s="66">
        <v>0</v>
      </c>
      <c r="H144" s="66">
        <v>0</v>
      </c>
      <c r="I144" s="66">
        <v>0</v>
      </c>
      <c r="J144" s="66">
        <v>0</v>
      </c>
      <c r="K144" s="7">
        <v>0</v>
      </c>
      <c r="L144" s="74">
        <v>0</v>
      </c>
      <c r="M144" s="75">
        <v>0</v>
      </c>
      <c r="N144" s="30" t="s">
        <v>186</v>
      </c>
    </row>
    <row r="145" spans="1:14" ht="15" customHeight="1">
      <c r="A145" s="65" t="s">
        <v>146</v>
      </c>
      <c r="B145" s="7">
        <v>0.88</v>
      </c>
      <c r="C145" s="7">
        <v>0.88</v>
      </c>
      <c r="D145" s="7">
        <v>0.88</v>
      </c>
      <c r="E145" s="66">
        <v>0</v>
      </c>
      <c r="F145" s="66">
        <v>0</v>
      </c>
      <c r="G145" s="66">
        <v>0</v>
      </c>
      <c r="H145" s="66">
        <v>0</v>
      </c>
      <c r="I145" s="66">
        <v>0</v>
      </c>
      <c r="J145" s="66">
        <v>0</v>
      </c>
      <c r="K145" s="7">
        <v>0</v>
      </c>
      <c r="L145" s="74">
        <v>0</v>
      </c>
      <c r="M145" s="75">
        <v>0</v>
      </c>
      <c r="N145" s="30" t="s">
        <v>186</v>
      </c>
    </row>
    <row r="146" spans="1:14" ht="15" customHeight="1">
      <c r="A146" s="65" t="s">
        <v>148</v>
      </c>
      <c r="B146" s="7">
        <v>2.97</v>
      </c>
      <c r="C146" s="7">
        <v>2.97</v>
      </c>
      <c r="D146" s="7">
        <v>2.97</v>
      </c>
      <c r="E146" s="66">
        <v>0</v>
      </c>
      <c r="F146" s="66">
        <v>0</v>
      </c>
      <c r="G146" s="66">
        <v>0</v>
      </c>
      <c r="H146" s="66">
        <v>0</v>
      </c>
      <c r="I146" s="66">
        <v>0</v>
      </c>
      <c r="J146" s="66">
        <v>0</v>
      </c>
      <c r="K146" s="7">
        <v>0</v>
      </c>
      <c r="L146" s="74">
        <v>0</v>
      </c>
      <c r="M146" s="75">
        <v>0</v>
      </c>
      <c r="N146" s="30" t="s">
        <v>186</v>
      </c>
    </row>
    <row r="147" spans="1:14" ht="15" customHeight="1">
      <c r="A147" s="65" t="s">
        <v>150</v>
      </c>
      <c r="B147" s="7">
        <v>1.3</v>
      </c>
      <c r="C147" s="7">
        <v>1.3</v>
      </c>
      <c r="D147" s="7">
        <v>1.3</v>
      </c>
      <c r="E147" s="66">
        <v>0</v>
      </c>
      <c r="F147" s="66">
        <v>0</v>
      </c>
      <c r="G147" s="66">
        <v>0</v>
      </c>
      <c r="H147" s="66">
        <v>0</v>
      </c>
      <c r="I147" s="66">
        <v>0</v>
      </c>
      <c r="J147" s="66">
        <v>0</v>
      </c>
      <c r="K147" s="7">
        <v>0</v>
      </c>
      <c r="L147" s="74">
        <v>0</v>
      </c>
      <c r="M147" s="75">
        <v>0</v>
      </c>
      <c r="N147" s="30" t="s">
        <v>186</v>
      </c>
    </row>
    <row r="148" spans="1:14" ht="15" customHeight="1">
      <c r="A148" s="65" t="s">
        <v>152</v>
      </c>
      <c r="B148" s="7">
        <v>1.86</v>
      </c>
      <c r="C148" s="7">
        <v>1.86</v>
      </c>
      <c r="D148" s="7">
        <v>1.86</v>
      </c>
      <c r="E148" s="66">
        <v>0</v>
      </c>
      <c r="F148" s="66">
        <v>0</v>
      </c>
      <c r="G148" s="66">
        <v>0</v>
      </c>
      <c r="H148" s="66">
        <v>0</v>
      </c>
      <c r="I148" s="66">
        <v>0</v>
      </c>
      <c r="J148" s="66">
        <v>0</v>
      </c>
      <c r="K148" s="7">
        <v>0</v>
      </c>
      <c r="L148" s="74">
        <v>0</v>
      </c>
      <c r="M148" s="75">
        <v>0</v>
      </c>
      <c r="N148" s="30" t="s">
        <v>186</v>
      </c>
    </row>
    <row r="149" spans="1:14" ht="15" customHeight="1">
      <c r="A149" s="65" t="s">
        <v>153</v>
      </c>
      <c r="B149" s="7">
        <v>0.08</v>
      </c>
      <c r="C149" s="7">
        <v>0.08</v>
      </c>
      <c r="D149" s="7">
        <v>0.08</v>
      </c>
      <c r="E149" s="66">
        <v>0</v>
      </c>
      <c r="F149" s="66">
        <v>0</v>
      </c>
      <c r="G149" s="66">
        <v>0</v>
      </c>
      <c r="H149" s="66">
        <v>0</v>
      </c>
      <c r="I149" s="66">
        <v>0</v>
      </c>
      <c r="J149" s="66">
        <v>0</v>
      </c>
      <c r="K149" s="7">
        <v>0</v>
      </c>
      <c r="L149" s="74">
        <v>0</v>
      </c>
      <c r="M149" s="75">
        <v>0</v>
      </c>
      <c r="N149" s="30" t="s">
        <v>186</v>
      </c>
    </row>
    <row r="150" spans="1:14" ht="15" customHeight="1">
      <c r="A150" s="65" t="s">
        <v>16</v>
      </c>
      <c r="B150" s="7">
        <v>3.4</v>
      </c>
      <c r="C150" s="7">
        <v>3.4</v>
      </c>
      <c r="D150" s="7">
        <v>3.4</v>
      </c>
      <c r="E150" s="66">
        <v>0</v>
      </c>
      <c r="F150" s="66">
        <v>0</v>
      </c>
      <c r="G150" s="66">
        <v>0</v>
      </c>
      <c r="H150" s="66">
        <v>0</v>
      </c>
      <c r="I150" s="66">
        <v>0</v>
      </c>
      <c r="J150" s="66">
        <v>0</v>
      </c>
      <c r="K150" s="7">
        <v>0</v>
      </c>
      <c r="L150" s="74">
        <v>0</v>
      </c>
      <c r="M150" s="75">
        <v>0</v>
      </c>
      <c r="N150" s="30" t="s">
        <v>186</v>
      </c>
    </row>
    <row r="151" spans="1:14" ht="15" customHeight="1">
      <c r="A151" s="65" t="s">
        <v>154</v>
      </c>
      <c r="B151" s="7">
        <v>0.75</v>
      </c>
      <c r="C151" s="7">
        <v>0.75</v>
      </c>
      <c r="D151" s="7">
        <v>0.75</v>
      </c>
      <c r="E151" s="66">
        <v>0</v>
      </c>
      <c r="F151" s="66">
        <v>0</v>
      </c>
      <c r="G151" s="66">
        <v>0</v>
      </c>
      <c r="H151" s="66">
        <v>0</v>
      </c>
      <c r="I151" s="66">
        <v>0</v>
      </c>
      <c r="J151" s="66">
        <v>0</v>
      </c>
      <c r="K151" s="7">
        <v>0</v>
      </c>
      <c r="L151" s="74">
        <v>0</v>
      </c>
      <c r="M151" s="75">
        <v>0</v>
      </c>
      <c r="N151" s="30" t="s">
        <v>186</v>
      </c>
    </row>
    <row r="152" spans="1:14" ht="15" customHeight="1">
      <c r="A152" s="65" t="s">
        <v>159</v>
      </c>
      <c r="B152" s="7">
        <v>0.22</v>
      </c>
      <c r="C152" s="7">
        <v>0.22</v>
      </c>
      <c r="D152" s="7">
        <v>0.22</v>
      </c>
      <c r="E152" s="66">
        <v>0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7">
        <v>0</v>
      </c>
      <c r="L152" s="74">
        <v>0</v>
      </c>
      <c r="M152" s="75">
        <v>0</v>
      </c>
      <c r="N152" s="30" t="s">
        <v>186</v>
      </c>
    </row>
    <row r="153" spans="1:14" ht="15" customHeight="1">
      <c r="A153" s="65" t="s">
        <v>160</v>
      </c>
      <c r="B153" s="7">
        <v>0.62</v>
      </c>
      <c r="C153" s="7">
        <v>0.62</v>
      </c>
      <c r="D153" s="7">
        <v>0.62</v>
      </c>
      <c r="E153" s="66">
        <v>0</v>
      </c>
      <c r="F153" s="66">
        <v>0</v>
      </c>
      <c r="G153" s="66">
        <v>0</v>
      </c>
      <c r="H153" s="66">
        <v>0</v>
      </c>
      <c r="I153" s="66">
        <v>0</v>
      </c>
      <c r="J153" s="66">
        <v>0</v>
      </c>
      <c r="K153" s="7">
        <v>0</v>
      </c>
      <c r="L153" s="74">
        <v>0</v>
      </c>
      <c r="M153" s="75">
        <v>0</v>
      </c>
      <c r="N153" s="30" t="s">
        <v>186</v>
      </c>
    </row>
    <row r="154" spans="1:14" ht="15" customHeight="1">
      <c r="A154" s="65" t="s">
        <v>162</v>
      </c>
      <c r="B154" s="7">
        <v>2.07</v>
      </c>
      <c r="C154" s="7">
        <v>2.07</v>
      </c>
      <c r="D154" s="7">
        <v>2.07</v>
      </c>
      <c r="E154" s="66">
        <v>0</v>
      </c>
      <c r="F154" s="66">
        <v>0</v>
      </c>
      <c r="G154" s="66">
        <v>0</v>
      </c>
      <c r="H154" s="66">
        <v>0</v>
      </c>
      <c r="I154" s="66">
        <v>0</v>
      </c>
      <c r="J154" s="66">
        <v>0</v>
      </c>
      <c r="K154" s="7">
        <v>0</v>
      </c>
      <c r="L154" s="74">
        <v>0</v>
      </c>
      <c r="M154" s="75">
        <v>0</v>
      </c>
      <c r="N154" s="30" t="s">
        <v>186</v>
      </c>
    </row>
    <row r="155" spans="1:14" ht="15" customHeight="1">
      <c r="A155" s="65" t="s">
        <v>163</v>
      </c>
      <c r="B155" s="7">
        <v>-0.26</v>
      </c>
      <c r="C155" s="7">
        <v>-0.26</v>
      </c>
      <c r="D155" s="7">
        <v>-0.26</v>
      </c>
      <c r="E155" s="66">
        <v>0</v>
      </c>
      <c r="F155" s="66">
        <v>0</v>
      </c>
      <c r="G155" s="66">
        <v>0</v>
      </c>
      <c r="H155" s="66">
        <v>0</v>
      </c>
      <c r="I155" s="66">
        <v>0</v>
      </c>
      <c r="J155" s="66">
        <v>0</v>
      </c>
      <c r="K155" s="7">
        <v>0</v>
      </c>
      <c r="L155" s="74">
        <v>0</v>
      </c>
      <c r="M155" s="75">
        <v>0</v>
      </c>
      <c r="N155" s="30" t="s">
        <v>186</v>
      </c>
    </row>
    <row r="156" spans="1:14" ht="15" customHeight="1">
      <c r="A156" s="65" t="s">
        <v>165</v>
      </c>
      <c r="B156" s="7">
        <v>0.36</v>
      </c>
      <c r="C156" s="7">
        <v>0.36</v>
      </c>
      <c r="D156" s="7">
        <v>0.36</v>
      </c>
      <c r="E156" s="66">
        <v>0</v>
      </c>
      <c r="F156" s="66">
        <v>0</v>
      </c>
      <c r="G156" s="66">
        <v>0</v>
      </c>
      <c r="H156" s="66">
        <v>0</v>
      </c>
      <c r="I156" s="66">
        <v>0</v>
      </c>
      <c r="J156" s="66">
        <v>0</v>
      </c>
      <c r="K156" s="7">
        <v>0</v>
      </c>
      <c r="L156" s="74">
        <v>0</v>
      </c>
      <c r="M156" s="75">
        <v>0</v>
      </c>
      <c r="N156" s="30" t="s">
        <v>186</v>
      </c>
    </row>
    <row r="157" spans="1:14" ht="15" customHeight="1">
      <c r="A157" s="65" t="s">
        <v>167</v>
      </c>
      <c r="B157" s="7">
        <v>0.32</v>
      </c>
      <c r="C157" s="7">
        <v>0.32</v>
      </c>
      <c r="D157" s="7">
        <v>0.32</v>
      </c>
      <c r="E157" s="66">
        <v>0</v>
      </c>
      <c r="F157" s="66">
        <v>0</v>
      </c>
      <c r="G157" s="66">
        <v>0</v>
      </c>
      <c r="H157" s="66">
        <v>0</v>
      </c>
      <c r="I157" s="66">
        <v>0</v>
      </c>
      <c r="J157" s="66">
        <v>0</v>
      </c>
      <c r="K157" s="7">
        <v>0</v>
      </c>
      <c r="L157" s="74">
        <v>0</v>
      </c>
      <c r="M157" s="75">
        <v>0</v>
      </c>
      <c r="N157" s="30" t="s">
        <v>186</v>
      </c>
    </row>
    <row r="158" spans="1:14" ht="15" customHeight="1">
      <c r="A158" s="65" t="s">
        <v>169</v>
      </c>
      <c r="B158" s="7">
        <v>0.04</v>
      </c>
      <c r="C158" s="7">
        <v>0.04</v>
      </c>
      <c r="D158" s="7">
        <v>0.04</v>
      </c>
      <c r="E158" s="66">
        <v>0</v>
      </c>
      <c r="F158" s="66">
        <v>0</v>
      </c>
      <c r="G158" s="66">
        <v>0</v>
      </c>
      <c r="H158" s="66">
        <v>0</v>
      </c>
      <c r="I158" s="66">
        <v>0</v>
      </c>
      <c r="J158" s="66">
        <v>0</v>
      </c>
      <c r="K158" s="7">
        <v>0</v>
      </c>
      <c r="L158" s="74">
        <v>0</v>
      </c>
      <c r="M158" s="75">
        <v>0</v>
      </c>
      <c r="N158" s="30" t="s">
        <v>186</v>
      </c>
    </row>
    <row r="159" spans="1:14" ht="15" customHeight="1">
      <c r="A159" s="65" t="s">
        <v>199</v>
      </c>
      <c r="B159" s="7">
        <v>911.9499999999997</v>
      </c>
      <c r="C159" s="7">
        <v>911.9499999999997</v>
      </c>
      <c r="D159" s="7">
        <v>911.9499999999997</v>
      </c>
      <c r="E159" s="66">
        <v>0</v>
      </c>
      <c r="F159" s="66">
        <v>0</v>
      </c>
      <c r="G159" s="66">
        <v>0</v>
      </c>
      <c r="H159" s="66">
        <v>0</v>
      </c>
      <c r="I159" s="66">
        <v>0</v>
      </c>
      <c r="J159" s="66">
        <v>0</v>
      </c>
      <c r="K159" s="7">
        <v>0</v>
      </c>
      <c r="L159" s="74">
        <v>0</v>
      </c>
      <c r="M159" s="75">
        <v>0</v>
      </c>
      <c r="N159" s="30" t="s">
        <v>186</v>
      </c>
    </row>
    <row r="160" spans="1:14" ht="15" customHeight="1">
      <c r="A160" s="65" t="s">
        <v>13</v>
      </c>
      <c r="B160" s="7">
        <v>729.57</v>
      </c>
      <c r="C160" s="7">
        <v>729.57</v>
      </c>
      <c r="D160" s="7">
        <v>729.57</v>
      </c>
      <c r="E160" s="66">
        <v>0</v>
      </c>
      <c r="F160" s="66">
        <v>0</v>
      </c>
      <c r="G160" s="66">
        <v>0</v>
      </c>
      <c r="H160" s="66">
        <v>0</v>
      </c>
      <c r="I160" s="66">
        <v>0</v>
      </c>
      <c r="J160" s="66">
        <v>0</v>
      </c>
      <c r="K160" s="7">
        <v>0</v>
      </c>
      <c r="L160" s="74">
        <v>0</v>
      </c>
      <c r="M160" s="75">
        <v>0</v>
      </c>
      <c r="N160" s="30" t="s">
        <v>186</v>
      </c>
    </row>
    <row r="161" spans="1:14" ht="15" customHeight="1">
      <c r="A161" s="65" t="s">
        <v>144</v>
      </c>
      <c r="B161" s="7">
        <v>314.5</v>
      </c>
      <c r="C161" s="7">
        <v>314.5</v>
      </c>
      <c r="D161" s="7">
        <v>314.5</v>
      </c>
      <c r="E161" s="66">
        <v>0</v>
      </c>
      <c r="F161" s="66">
        <v>0</v>
      </c>
      <c r="G161" s="66">
        <v>0</v>
      </c>
      <c r="H161" s="66">
        <v>0</v>
      </c>
      <c r="I161" s="66">
        <v>0</v>
      </c>
      <c r="J161" s="66">
        <v>0</v>
      </c>
      <c r="K161" s="7">
        <v>0</v>
      </c>
      <c r="L161" s="74">
        <v>0</v>
      </c>
      <c r="M161" s="75">
        <v>0</v>
      </c>
      <c r="N161" s="30" t="s">
        <v>186</v>
      </c>
    </row>
    <row r="162" spans="1:14" ht="15" customHeight="1">
      <c r="A162" s="65" t="s">
        <v>145</v>
      </c>
      <c r="B162" s="7">
        <v>43.71</v>
      </c>
      <c r="C162" s="7">
        <v>43.71</v>
      </c>
      <c r="D162" s="7">
        <v>43.71</v>
      </c>
      <c r="E162" s="66">
        <v>0</v>
      </c>
      <c r="F162" s="66">
        <v>0</v>
      </c>
      <c r="G162" s="66">
        <v>0</v>
      </c>
      <c r="H162" s="66">
        <v>0</v>
      </c>
      <c r="I162" s="66">
        <v>0</v>
      </c>
      <c r="J162" s="66">
        <v>0</v>
      </c>
      <c r="K162" s="7">
        <v>0</v>
      </c>
      <c r="L162" s="74">
        <v>0</v>
      </c>
      <c r="M162" s="75">
        <v>0</v>
      </c>
      <c r="N162" s="30" t="s">
        <v>186</v>
      </c>
    </row>
    <row r="163" spans="1:14" ht="15" customHeight="1">
      <c r="A163" s="65" t="s">
        <v>147</v>
      </c>
      <c r="B163" s="7">
        <v>190.85</v>
      </c>
      <c r="C163" s="7">
        <v>190.85</v>
      </c>
      <c r="D163" s="7">
        <v>190.85</v>
      </c>
      <c r="E163" s="66">
        <v>0</v>
      </c>
      <c r="F163" s="66">
        <v>0</v>
      </c>
      <c r="G163" s="66">
        <v>0</v>
      </c>
      <c r="H163" s="66">
        <v>0</v>
      </c>
      <c r="I163" s="66">
        <v>0</v>
      </c>
      <c r="J163" s="66">
        <v>0</v>
      </c>
      <c r="K163" s="7">
        <v>0</v>
      </c>
      <c r="L163" s="74">
        <v>0</v>
      </c>
      <c r="M163" s="75">
        <v>0</v>
      </c>
      <c r="N163" s="30" t="s">
        <v>186</v>
      </c>
    </row>
    <row r="164" spans="1:14" ht="15" customHeight="1">
      <c r="A164" s="65" t="s">
        <v>148</v>
      </c>
      <c r="B164" s="7">
        <v>85</v>
      </c>
      <c r="C164" s="7">
        <v>85</v>
      </c>
      <c r="D164" s="7">
        <v>85</v>
      </c>
      <c r="E164" s="66">
        <v>0</v>
      </c>
      <c r="F164" s="66">
        <v>0</v>
      </c>
      <c r="G164" s="66">
        <v>0</v>
      </c>
      <c r="H164" s="66">
        <v>0</v>
      </c>
      <c r="I164" s="66">
        <v>0</v>
      </c>
      <c r="J164" s="66">
        <v>0</v>
      </c>
      <c r="K164" s="7">
        <v>0</v>
      </c>
      <c r="L164" s="74">
        <v>0</v>
      </c>
      <c r="M164" s="75">
        <v>0</v>
      </c>
      <c r="N164" s="30" t="s">
        <v>186</v>
      </c>
    </row>
    <row r="165" spans="1:14" ht="15" customHeight="1">
      <c r="A165" s="65" t="s">
        <v>150</v>
      </c>
      <c r="B165" s="7">
        <v>35.35</v>
      </c>
      <c r="C165" s="7">
        <v>35.35</v>
      </c>
      <c r="D165" s="7">
        <v>35.35</v>
      </c>
      <c r="E165" s="66">
        <v>0</v>
      </c>
      <c r="F165" s="66">
        <v>0</v>
      </c>
      <c r="G165" s="66">
        <v>0</v>
      </c>
      <c r="H165" s="66">
        <v>0</v>
      </c>
      <c r="I165" s="66">
        <v>0</v>
      </c>
      <c r="J165" s="66">
        <v>0</v>
      </c>
      <c r="K165" s="7">
        <v>0</v>
      </c>
      <c r="L165" s="74">
        <v>0</v>
      </c>
      <c r="M165" s="75">
        <v>0</v>
      </c>
      <c r="N165" s="30" t="s">
        <v>186</v>
      </c>
    </row>
    <row r="166" spans="1:14" ht="15" customHeight="1">
      <c r="A166" s="65" t="s">
        <v>151</v>
      </c>
      <c r="B166" s="7">
        <v>5.56</v>
      </c>
      <c r="C166" s="7">
        <v>5.56</v>
      </c>
      <c r="D166" s="7">
        <v>5.56</v>
      </c>
      <c r="E166" s="66">
        <v>0</v>
      </c>
      <c r="F166" s="66">
        <v>0</v>
      </c>
      <c r="G166" s="66">
        <v>0</v>
      </c>
      <c r="H166" s="66">
        <v>0</v>
      </c>
      <c r="I166" s="66">
        <v>0</v>
      </c>
      <c r="J166" s="66">
        <v>0</v>
      </c>
      <c r="K166" s="7">
        <v>0</v>
      </c>
      <c r="L166" s="74">
        <v>0</v>
      </c>
      <c r="M166" s="75">
        <v>0</v>
      </c>
      <c r="N166" s="30" t="s">
        <v>186</v>
      </c>
    </row>
    <row r="167" spans="1:14" ht="15" customHeight="1">
      <c r="A167" s="65" t="s">
        <v>152</v>
      </c>
      <c r="B167" s="7">
        <v>53.12</v>
      </c>
      <c r="C167" s="7">
        <v>53.12</v>
      </c>
      <c r="D167" s="7">
        <v>53.12</v>
      </c>
      <c r="E167" s="66">
        <v>0</v>
      </c>
      <c r="F167" s="66">
        <v>0</v>
      </c>
      <c r="G167" s="66">
        <v>0</v>
      </c>
      <c r="H167" s="66">
        <v>0</v>
      </c>
      <c r="I167" s="66">
        <v>0</v>
      </c>
      <c r="J167" s="66">
        <v>0</v>
      </c>
      <c r="K167" s="7">
        <v>0</v>
      </c>
      <c r="L167" s="74">
        <v>0</v>
      </c>
      <c r="M167" s="75">
        <v>0</v>
      </c>
      <c r="N167" s="30" t="s">
        <v>186</v>
      </c>
    </row>
    <row r="168" spans="1:14" ht="15" customHeight="1">
      <c r="A168" s="65" t="s">
        <v>153</v>
      </c>
      <c r="B168" s="7">
        <v>1.48</v>
      </c>
      <c r="C168" s="7">
        <v>1.48</v>
      </c>
      <c r="D168" s="7">
        <v>1.48</v>
      </c>
      <c r="E168" s="66">
        <v>0</v>
      </c>
      <c r="F168" s="66">
        <v>0</v>
      </c>
      <c r="G168" s="66">
        <v>0</v>
      </c>
      <c r="H168" s="66">
        <v>0</v>
      </c>
      <c r="I168" s="66">
        <v>0</v>
      </c>
      <c r="J168" s="66">
        <v>0</v>
      </c>
      <c r="K168" s="7">
        <v>0</v>
      </c>
      <c r="L168" s="74">
        <v>0</v>
      </c>
      <c r="M168" s="75">
        <v>0</v>
      </c>
      <c r="N168" s="30" t="s">
        <v>186</v>
      </c>
    </row>
    <row r="169" spans="1:14" ht="15" customHeight="1">
      <c r="A169" s="65" t="s">
        <v>16</v>
      </c>
      <c r="B169" s="7">
        <v>123.84</v>
      </c>
      <c r="C169" s="7">
        <v>123.84</v>
      </c>
      <c r="D169" s="7">
        <v>123.84</v>
      </c>
      <c r="E169" s="66">
        <v>0</v>
      </c>
      <c r="F169" s="66">
        <v>0</v>
      </c>
      <c r="G169" s="66">
        <v>0</v>
      </c>
      <c r="H169" s="66">
        <v>0</v>
      </c>
      <c r="I169" s="66">
        <v>0</v>
      </c>
      <c r="J169" s="66">
        <v>0</v>
      </c>
      <c r="K169" s="7">
        <v>0</v>
      </c>
      <c r="L169" s="74">
        <v>0</v>
      </c>
      <c r="M169" s="75">
        <v>0</v>
      </c>
      <c r="N169" s="30" t="s">
        <v>186</v>
      </c>
    </row>
    <row r="170" spans="1:14" ht="15" customHeight="1">
      <c r="A170" s="65" t="s">
        <v>154</v>
      </c>
      <c r="B170" s="7">
        <v>16.83</v>
      </c>
      <c r="C170" s="7">
        <v>16.83</v>
      </c>
      <c r="D170" s="7">
        <v>16.83</v>
      </c>
      <c r="E170" s="66">
        <v>0</v>
      </c>
      <c r="F170" s="66">
        <v>0</v>
      </c>
      <c r="G170" s="66">
        <v>0</v>
      </c>
      <c r="H170" s="66">
        <v>0</v>
      </c>
      <c r="I170" s="66">
        <v>0</v>
      </c>
      <c r="J170" s="66">
        <v>0</v>
      </c>
      <c r="K170" s="7">
        <v>0</v>
      </c>
      <c r="L170" s="74">
        <v>0</v>
      </c>
      <c r="M170" s="75">
        <v>0</v>
      </c>
      <c r="N170" s="30" t="s">
        <v>186</v>
      </c>
    </row>
    <row r="171" spans="1:14" ht="15" customHeight="1">
      <c r="A171" s="65" t="s">
        <v>155</v>
      </c>
      <c r="B171" s="7">
        <v>14.01</v>
      </c>
      <c r="C171" s="7">
        <v>14.01</v>
      </c>
      <c r="D171" s="7">
        <v>14.01</v>
      </c>
      <c r="E171" s="66">
        <v>0</v>
      </c>
      <c r="F171" s="66">
        <v>0</v>
      </c>
      <c r="G171" s="66">
        <v>0</v>
      </c>
      <c r="H171" s="66">
        <v>0</v>
      </c>
      <c r="I171" s="66">
        <v>0</v>
      </c>
      <c r="J171" s="66">
        <v>0</v>
      </c>
      <c r="K171" s="7">
        <v>0</v>
      </c>
      <c r="L171" s="74">
        <v>0</v>
      </c>
      <c r="M171" s="75">
        <v>0</v>
      </c>
      <c r="N171" s="30" t="s">
        <v>186</v>
      </c>
    </row>
    <row r="172" spans="1:14" ht="15" customHeight="1">
      <c r="A172" s="65" t="s">
        <v>159</v>
      </c>
      <c r="B172" s="7">
        <v>6.06</v>
      </c>
      <c r="C172" s="7">
        <v>6.06</v>
      </c>
      <c r="D172" s="7">
        <v>6.06</v>
      </c>
      <c r="E172" s="66">
        <v>0</v>
      </c>
      <c r="F172" s="66">
        <v>0</v>
      </c>
      <c r="G172" s="66">
        <v>0</v>
      </c>
      <c r="H172" s="66">
        <v>0</v>
      </c>
      <c r="I172" s="66">
        <v>0</v>
      </c>
      <c r="J172" s="66">
        <v>0</v>
      </c>
      <c r="K172" s="7">
        <v>0</v>
      </c>
      <c r="L172" s="74">
        <v>0</v>
      </c>
      <c r="M172" s="75">
        <v>0</v>
      </c>
      <c r="N172" s="30" t="s">
        <v>186</v>
      </c>
    </row>
    <row r="173" spans="1:14" ht="15" customHeight="1">
      <c r="A173" s="65" t="s">
        <v>160</v>
      </c>
      <c r="B173" s="7">
        <v>17.68</v>
      </c>
      <c r="C173" s="7">
        <v>17.68</v>
      </c>
      <c r="D173" s="7">
        <v>17.68</v>
      </c>
      <c r="E173" s="66">
        <v>0</v>
      </c>
      <c r="F173" s="66">
        <v>0</v>
      </c>
      <c r="G173" s="66">
        <v>0</v>
      </c>
      <c r="H173" s="66">
        <v>0</v>
      </c>
      <c r="I173" s="66">
        <v>0</v>
      </c>
      <c r="J173" s="66">
        <v>0</v>
      </c>
      <c r="K173" s="7">
        <v>0</v>
      </c>
      <c r="L173" s="74">
        <v>0</v>
      </c>
      <c r="M173" s="75">
        <v>0</v>
      </c>
      <c r="N173" s="30" t="s">
        <v>186</v>
      </c>
    </row>
    <row r="174" spans="1:14" ht="15" customHeight="1">
      <c r="A174" s="65" t="s">
        <v>163</v>
      </c>
      <c r="B174" s="7">
        <v>69.26</v>
      </c>
      <c r="C174" s="7">
        <v>69.26</v>
      </c>
      <c r="D174" s="7">
        <v>69.26</v>
      </c>
      <c r="E174" s="66">
        <v>0</v>
      </c>
      <c r="F174" s="66">
        <v>0</v>
      </c>
      <c r="G174" s="66">
        <v>0</v>
      </c>
      <c r="H174" s="66">
        <v>0</v>
      </c>
      <c r="I174" s="66">
        <v>0</v>
      </c>
      <c r="J174" s="66">
        <v>0</v>
      </c>
      <c r="K174" s="7">
        <v>0</v>
      </c>
      <c r="L174" s="74">
        <v>0</v>
      </c>
      <c r="M174" s="75">
        <v>0</v>
      </c>
      <c r="N174" s="30" t="s">
        <v>186</v>
      </c>
    </row>
    <row r="175" spans="1:14" ht="15" customHeight="1">
      <c r="A175" s="65" t="s">
        <v>165</v>
      </c>
      <c r="B175" s="7">
        <v>58.54</v>
      </c>
      <c r="C175" s="7">
        <v>58.54</v>
      </c>
      <c r="D175" s="7">
        <v>58.54</v>
      </c>
      <c r="E175" s="66">
        <v>0</v>
      </c>
      <c r="F175" s="66">
        <v>0</v>
      </c>
      <c r="G175" s="66">
        <v>0</v>
      </c>
      <c r="H175" s="66">
        <v>0</v>
      </c>
      <c r="I175" s="66">
        <v>0</v>
      </c>
      <c r="J175" s="66">
        <v>0</v>
      </c>
      <c r="K175" s="7">
        <v>0</v>
      </c>
      <c r="L175" s="74">
        <v>0</v>
      </c>
      <c r="M175" s="75">
        <v>0</v>
      </c>
      <c r="N175" s="30" t="s">
        <v>186</v>
      </c>
    </row>
    <row r="176" spans="1:14" ht="15" customHeight="1">
      <c r="A176" s="65" t="s">
        <v>166</v>
      </c>
      <c r="B176" s="7">
        <v>37.04</v>
      </c>
      <c r="C176" s="7">
        <v>37.04</v>
      </c>
      <c r="D176" s="7">
        <v>37.04</v>
      </c>
      <c r="E176" s="66">
        <v>0</v>
      </c>
      <c r="F176" s="66">
        <v>0</v>
      </c>
      <c r="G176" s="66">
        <v>0</v>
      </c>
      <c r="H176" s="66">
        <v>0</v>
      </c>
      <c r="I176" s="66">
        <v>0</v>
      </c>
      <c r="J176" s="66">
        <v>0</v>
      </c>
      <c r="K176" s="7">
        <v>0</v>
      </c>
      <c r="L176" s="74">
        <v>0</v>
      </c>
      <c r="M176" s="75">
        <v>0</v>
      </c>
      <c r="N176" s="30" t="s">
        <v>186</v>
      </c>
    </row>
    <row r="177" spans="1:14" ht="15" customHeight="1">
      <c r="A177" s="65" t="s">
        <v>167</v>
      </c>
      <c r="B177" s="7">
        <v>18.56</v>
      </c>
      <c r="C177" s="7">
        <v>18.56</v>
      </c>
      <c r="D177" s="7">
        <v>18.56</v>
      </c>
      <c r="E177" s="66">
        <v>0</v>
      </c>
      <c r="F177" s="66">
        <v>0</v>
      </c>
      <c r="G177" s="66">
        <v>0</v>
      </c>
      <c r="H177" s="66">
        <v>0</v>
      </c>
      <c r="I177" s="66">
        <v>0</v>
      </c>
      <c r="J177" s="66">
        <v>0</v>
      </c>
      <c r="K177" s="7">
        <v>0</v>
      </c>
      <c r="L177" s="74">
        <v>0</v>
      </c>
      <c r="M177" s="75">
        <v>0</v>
      </c>
      <c r="N177" s="30" t="s">
        <v>186</v>
      </c>
    </row>
    <row r="178" spans="1:14" ht="15" customHeight="1">
      <c r="A178" s="65" t="s">
        <v>168</v>
      </c>
      <c r="B178" s="7">
        <v>2.13</v>
      </c>
      <c r="C178" s="7">
        <v>2.13</v>
      </c>
      <c r="D178" s="7">
        <v>2.13</v>
      </c>
      <c r="E178" s="66">
        <v>0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7">
        <v>0</v>
      </c>
      <c r="L178" s="74">
        <v>0</v>
      </c>
      <c r="M178" s="75">
        <v>0</v>
      </c>
      <c r="N178" s="30" t="s">
        <v>186</v>
      </c>
    </row>
    <row r="179" spans="1:14" ht="15" customHeight="1">
      <c r="A179" s="65" t="s">
        <v>169</v>
      </c>
      <c r="B179" s="7">
        <v>0.81</v>
      </c>
      <c r="C179" s="7">
        <v>0.81</v>
      </c>
      <c r="D179" s="7">
        <v>0.81</v>
      </c>
      <c r="E179" s="66">
        <v>0</v>
      </c>
      <c r="F179" s="66">
        <v>0</v>
      </c>
      <c r="G179" s="66">
        <v>0</v>
      </c>
      <c r="H179" s="66">
        <v>0</v>
      </c>
      <c r="I179" s="66">
        <v>0</v>
      </c>
      <c r="J179" s="66">
        <v>0</v>
      </c>
      <c r="K179" s="7">
        <v>0</v>
      </c>
      <c r="L179" s="74">
        <v>0</v>
      </c>
      <c r="M179" s="75">
        <v>0</v>
      </c>
      <c r="N179" s="30" t="s">
        <v>186</v>
      </c>
    </row>
    <row r="180" spans="1:14" ht="15" customHeight="1">
      <c r="A180" s="65" t="s">
        <v>200</v>
      </c>
      <c r="B180" s="7">
        <v>398.44</v>
      </c>
      <c r="C180" s="7">
        <v>398.44</v>
      </c>
      <c r="D180" s="7">
        <v>398.44</v>
      </c>
      <c r="E180" s="66">
        <v>0</v>
      </c>
      <c r="F180" s="66">
        <v>0</v>
      </c>
      <c r="G180" s="66">
        <v>0</v>
      </c>
      <c r="H180" s="66">
        <v>0</v>
      </c>
      <c r="I180" s="66">
        <v>0</v>
      </c>
      <c r="J180" s="66">
        <v>0</v>
      </c>
      <c r="K180" s="7">
        <v>0</v>
      </c>
      <c r="L180" s="74">
        <v>0</v>
      </c>
      <c r="M180" s="75">
        <v>0</v>
      </c>
      <c r="N180" s="30" t="s">
        <v>186</v>
      </c>
    </row>
    <row r="181" spans="1:14" ht="15" customHeight="1">
      <c r="A181" s="65" t="s">
        <v>13</v>
      </c>
      <c r="B181" s="7">
        <v>363.64</v>
      </c>
      <c r="C181" s="7">
        <v>363.64</v>
      </c>
      <c r="D181" s="7">
        <v>363.64</v>
      </c>
      <c r="E181" s="66">
        <v>0</v>
      </c>
      <c r="F181" s="66">
        <v>0</v>
      </c>
      <c r="G181" s="66">
        <v>0</v>
      </c>
      <c r="H181" s="66">
        <v>0</v>
      </c>
      <c r="I181" s="66">
        <v>0</v>
      </c>
      <c r="J181" s="66">
        <v>0</v>
      </c>
      <c r="K181" s="7">
        <v>0</v>
      </c>
      <c r="L181" s="74">
        <v>0</v>
      </c>
      <c r="M181" s="75">
        <v>0</v>
      </c>
      <c r="N181" s="30" t="s">
        <v>186</v>
      </c>
    </row>
    <row r="182" spans="1:14" ht="15" customHeight="1">
      <c r="A182" s="65" t="s">
        <v>144</v>
      </c>
      <c r="B182" s="7">
        <v>156.83</v>
      </c>
      <c r="C182" s="7">
        <v>156.83</v>
      </c>
      <c r="D182" s="7">
        <v>156.83</v>
      </c>
      <c r="E182" s="66">
        <v>0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7">
        <v>0</v>
      </c>
      <c r="L182" s="74">
        <v>0</v>
      </c>
      <c r="M182" s="75">
        <v>0</v>
      </c>
      <c r="N182" s="30" t="s">
        <v>186</v>
      </c>
    </row>
    <row r="183" spans="1:14" ht="15" customHeight="1">
      <c r="A183" s="65" t="s">
        <v>145</v>
      </c>
      <c r="B183" s="7">
        <v>22.24</v>
      </c>
      <c r="C183" s="7">
        <v>22.24</v>
      </c>
      <c r="D183" s="7">
        <v>22.24</v>
      </c>
      <c r="E183" s="66">
        <v>0</v>
      </c>
      <c r="F183" s="66">
        <v>0</v>
      </c>
      <c r="G183" s="66">
        <v>0</v>
      </c>
      <c r="H183" s="66">
        <v>0</v>
      </c>
      <c r="I183" s="66">
        <v>0</v>
      </c>
      <c r="J183" s="66">
        <v>0</v>
      </c>
      <c r="K183" s="7">
        <v>0</v>
      </c>
      <c r="L183" s="74">
        <v>0</v>
      </c>
      <c r="M183" s="75">
        <v>0</v>
      </c>
      <c r="N183" s="30" t="s">
        <v>186</v>
      </c>
    </row>
    <row r="184" spans="1:14" ht="15" customHeight="1">
      <c r="A184" s="65" t="s">
        <v>147</v>
      </c>
      <c r="B184" s="7">
        <v>94.93</v>
      </c>
      <c r="C184" s="7">
        <v>94.93</v>
      </c>
      <c r="D184" s="7">
        <v>94.93</v>
      </c>
      <c r="E184" s="66">
        <v>0</v>
      </c>
      <c r="F184" s="66">
        <v>0</v>
      </c>
      <c r="G184" s="66">
        <v>0</v>
      </c>
      <c r="H184" s="66">
        <v>0</v>
      </c>
      <c r="I184" s="66">
        <v>0</v>
      </c>
      <c r="J184" s="66">
        <v>0</v>
      </c>
      <c r="K184" s="7">
        <v>0</v>
      </c>
      <c r="L184" s="74">
        <v>0</v>
      </c>
      <c r="M184" s="75">
        <v>0</v>
      </c>
      <c r="N184" s="30" t="s">
        <v>186</v>
      </c>
    </row>
    <row r="185" spans="1:14" ht="15" customHeight="1">
      <c r="A185" s="65" t="s">
        <v>148</v>
      </c>
      <c r="B185" s="7">
        <v>42.34</v>
      </c>
      <c r="C185" s="7">
        <v>42.34</v>
      </c>
      <c r="D185" s="7">
        <v>42.34</v>
      </c>
      <c r="E185" s="66">
        <v>0</v>
      </c>
      <c r="F185" s="66">
        <v>0</v>
      </c>
      <c r="G185" s="66">
        <v>0</v>
      </c>
      <c r="H185" s="66">
        <v>0</v>
      </c>
      <c r="I185" s="66">
        <v>0</v>
      </c>
      <c r="J185" s="66">
        <v>0</v>
      </c>
      <c r="K185" s="7">
        <v>0</v>
      </c>
      <c r="L185" s="74">
        <v>0</v>
      </c>
      <c r="M185" s="75">
        <v>0</v>
      </c>
      <c r="N185" s="30" t="s">
        <v>186</v>
      </c>
    </row>
    <row r="186" spans="1:14" ht="15" customHeight="1">
      <c r="A186" s="65" t="s">
        <v>150</v>
      </c>
      <c r="B186" s="7">
        <v>17.61</v>
      </c>
      <c r="C186" s="7">
        <v>17.61</v>
      </c>
      <c r="D186" s="7">
        <v>17.61</v>
      </c>
      <c r="E186" s="66">
        <v>0</v>
      </c>
      <c r="F186" s="66">
        <v>0</v>
      </c>
      <c r="G186" s="66">
        <v>0</v>
      </c>
      <c r="H186" s="66">
        <v>0</v>
      </c>
      <c r="I186" s="66">
        <v>0</v>
      </c>
      <c r="J186" s="66">
        <v>0</v>
      </c>
      <c r="K186" s="7">
        <v>0</v>
      </c>
      <c r="L186" s="74">
        <v>0</v>
      </c>
      <c r="M186" s="75">
        <v>0</v>
      </c>
      <c r="N186" s="30" t="s">
        <v>186</v>
      </c>
    </row>
    <row r="187" spans="1:14" ht="15" customHeight="1">
      <c r="A187" s="65" t="s">
        <v>151</v>
      </c>
      <c r="B187" s="7">
        <v>2.78</v>
      </c>
      <c r="C187" s="7">
        <v>2.78</v>
      </c>
      <c r="D187" s="7">
        <v>2.78</v>
      </c>
      <c r="E187" s="66">
        <v>0</v>
      </c>
      <c r="F187" s="66">
        <v>0</v>
      </c>
      <c r="G187" s="66">
        <v>0</v>
      </c>
      <c r="H187" s="66">
        <v>0</v>
      </c>
      <c r="I187" s="66">
        <v>0</v>
      </c>
      <c r="J187" s="66">
        <v>0</v>
      </c>
      <c r="K187" s="7">
        <v>0</v>
      </c>
      <c r="L187" s="74">
        <v>0</v>
      </c>
      <c r="M187" s="75">
        <v>0</v>
      </c>
      <c r="N187" s="30" t="s">
        <v>186</v>
      </c>
    </row>
    <row r="188" spans="1:14" ht="15" customHeight="1">
      <c r="A188" s="65" t="s">
        <v>152</v>
      </c>
      <c r="B188" s="7">
        <v>26.47</v>
      </c>
      <c r="C188" s="7">
        <v>26.47</v>
      </c>
      <c r="D188" s="7">
        <v>26.47</v>
      </c>
      <c r="E188" s="66">
        <v>0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7">
        <v>0</v>
      </c>
      <c r="L188" s="74">
        <v>0</v>
      </c>
      <c r="M188" s="75">
        <v>0</v>
      </c>
      <c r="N188" s="30" t="s">
        <v>186</v>
      </c>
    </row>
    <row r="189" spans="1:14" ht="15" customHeight="1">
      <c r="A189" s="65" t="s">
        <v>153</v>
      </c>
      <c r="B189" s="7">
        <v>0.44</v>
      </c>
      <c r="C189" s="7">
        <v>0.44</v>
      </c>
      <c r="D189" s="7">
        <v>0.44</v>
      </c>
      <c r="E189" s="66">
        <v>0</v>
      </c>
      <c r="F189" s="66">
        <v>0</v>
      </c>
      <c r="G189" s="66">
        <v>0</v>
      </c>
      <c r="H189" s="66">
        <v>0</v>
      </c>
      <c r="I189" s="66">
        <v>0</v>
      </c>
      <c r="J189" s="66">
        <v>0</v>
      </c>
      <c r="K189" s="7">
        <v>0</v>
      </c>
      <c r="L189" s="74">
        <v>0</v>
      </c>
      <c r="M189" s="75">
        <v>0</v>
      </c>
      <c r="N189" s="30" t="s">
        <v>186</v>
      </c>
    </row>
    <row r="190" spans="1:14" ht="15" customHeight="1">
      <c r="A190" s="65" t="s">
        <v>16</v>
      </c>
      <c r="B190" s="7">
        <v>33.07</v>
      </c>
      <c r="C190" s="7">
        <v>33.07</v>
      </c>
      <c r="D190" s="7">
        <v>33.07</v>
      </c>
      <c r="E190" s="66">
        <v>0</v>
      </c>
      <c r="F190" s="66">
        <v>0</v>
      </c>
      <c r="G190" s="66">
        <v>0</v>
      </c>
      <c r="H190" s="66">
        <v>0</v>
      </c>
      <c r="I190" s="66">
        <v>0</v>
      </c>
      <c r="J190" s="66">
        <v>0</v>
      </c>
      <c r="K190" s="7">
        <v>0</v>
      </c>
      <c r="L190" s="74">
        <v>0</v>
      </c>
      <c r="M190" s="75">
        <v>0</v>
      </c>
      <c r="N190" s="30" t="s">
        <v>186</v>
      </c>
    </row>
    <row r="191" spans="1:14" ht="15" customHeight="1">
      <c r="A191" s="65" t="s">
        <v>154</v>
      </c>
      <c r="B191" s="7">
        <v>8.5</v>
      </c>
      <c r="C191" s="7">
        <v>8.5</v>
      </c>
      <c r="D191" s="7">
        <v>8.5</v>
      </c>
      <c r="E191" s="66">
        <v>0</v>
      </c>
      <c r="F191" s="66">
        <v>0</v>
      </c>
      <c r="G191" s="66">
        <v>0</v>
      </c>
      <c r="H191" s="66">
        <v>0</v>
      </c>
      <c r="I191" s="66">
        <v>0</v>
      </c>
      <c r="J191" s="66">
        <v>0</v>
      </c>
      <c r="K191" s="7">
        <v>0</v>
      </c>
      <c r="L191" s="74">
        <v>0</v>
      </c>
      <c r="M191" s="75">
        <v>0</v>
      </c>
      <c r="N191" s="30" t="s">
        <v>186</v>
      </c>
    </row>
    <row r="192" spans="1:14" ht="15" customHeight="1">
      <c r="A192" s="65" t="s">
        <v>155</v>
      </c>
      <c r="B192" s="7">
        <v>3.65</v>
      </c>
      <c r="C192" s="7">
        <v>3.65</v>
      </c>
      <c r="D192" s="7">
        <v>3.65</v>
      </c>
      <c r="E192" s="66">
        <v>0</v>
      </c>
      <c r="F192" s="66">
        <v>0</v>
      </c>
      <c r="G192" s="66">
        <v>0</v>
      </c>
      <c r="H192" s="66">
        <v>0</v>
      </c>
      <c r="I192" s="66">
        <v>0</v>
      </c>
      <c r="J192" s="66">
        <v>0</v>
      </c>
      <c r="K192" s="7">
        <v>0</v>
      </c>
      <c r="L192" s="74">
        <v>0</v>
      </c>
      <c r="M192" s="75">
        <v>0</v>
      </c>
      <c r="N192" s="30" t="s">
        <v>186</v>
      </c>
    </row>
    <row r="193" spans="1:14" ht="15" customHeight="1">
      <c r="A193" s="65" t="s">
        <v>159</v>
      </c>
      <c r="B193" s="7">
        <v>3.02</v>
      </c>
      <c r="C193" s="7">
        <v>3.02</v>
      </c>
      <c r="D193" s="7">
        <v>3.02</v>
      </c>
      <c r="E193" s="66">
        <v>0</v>
      </c>
      <c r="F193" s="66">
        <v>0</v>
      </c>
      <c r="G193" s="66">
        <v>0</v>
      </c>
      <c r="H193" s="66">
        <v>0</v>
      </c>
      <c r="I193" s="66">
        <v>0</v>
      </c>
      <c r="J193" s="66">
        <v>0</v>
      </c>
      <c r="K193" s="7">
        <v>0</v>
      </c>
      <c r="L193" s="74">
        <v>0</v>
      </c>
      <c r="M193" s="75">
        <v>0</v>
      </c>
      <c r="N193" s="30" t="s">
        <v>186</v>
      </c>
    </row>
    <row r="194" spans="1:14" ht="15" customHeight="1">
      <c r="A194" s="65" t="s">
        <v>160</v>
      </c>
      <c r="B194" s="7">
        <v>8.81</v>
      </c>
      <c r="C194" s="7">
        <v>8.81</v>
      </c>
      <c r="D194" s="7">
        <v>8.81</v>
      </c>
      <c r="E194" s="66">
        <v>0</v>
      </c>
      <c r="F194" s="66">
        <v>0</v>
      </c>
      <c r="G194" s="66">
        <v>0</v>
      </c>
      <c r="H194" s="66">
        <v>0</v>
      </c>
      <c r="I194" s="66">
        <v>0</v>
      </c>
      <c r="J194" s="66">
        <v>0</v>
      </c>
      <c r="K194" s="7">
        <v>0</v>
      </c>
      <c r="L194" s="74">
        <v>0</v>
      </c>
      <c r="M194" s="75">
        <v>0</v>
      </c>
      <c r="N194" s="30" t="s">
        <v>186</v>
      </c>
    </row>
    <row r="195" spans="1:14" ht="15" customHeight="1">
      <c r="A195" s="65" t="s">
        <v>163</v>
      </c>
      <c r="B195" s="7">
        <v>9.09</v>
      </c>
      <c r="C195" s="7">
        <v>9.09</v>
      </c>
      <c r="D195" s="7">
        <v>9.09</v>
      </c>
      <c r="E195" s="66">
        <v>0</v>
      </c>
      <c r="F195" s="66">
        <v>0</v>
      </c>
      <c r="G195" s="66">
        <v>0</v>
      </c>
      <c r="H195" s="66">
        <v>0</v>
      </c>
      <c r="I195" s="66">
        <v>0</v>
      </c>
      <c r="J195" s="66">
        <v>0</v>
      </c>
      <c r="K195" s="7">
        <v>0</v>
      </c>
      <c r="L195" s="74">
        <v>0</v>
      </c>
      <c r="M195" s="75">
        <v>0</v>
      </c>
      <c r="N195" s="30" t="s">
        <v>186</v>
      </c>
    </row>
    <row r="196" spans="1:14" ht="15" customHeight="1">
      <c r="A196" s="65" t="s">
        <v>165</v>
      </c>
      <c r="B196" s="7">
        <v>1.73</v>
      </c>
      <c r="C196" s="7">
        <v>1.73</v>
      </c>
      <c r="D196" s="7">
        <v>1.73</v>
      </c>
      <c r="E196" s="66">
        <v>0</v>
      </c>
      <c r="F196" s="66">
        <v>0</v>
      </c>
      <c r="G196" s="66">
        <v>0</v>
      </c>
      <c r="H196" s="66">
        <v>0</v>
      </c>
      <c r="I196" s="66">
        <v>0</v>
      </c>
      <c r="J196" s="66">
        <v>0</v>
      </c>
      <c r="K196" s="7">
        <v>0</v>
      </c>
      <c r="L196" s="74">
        <v>0</v>
      </c>
      <c r="M196" s="75">
        <v>0</v>
      </c>
      <c r="N196" s="30" t="s">
        <v>186</v>
      </c>
    </row>
    <row r="197" spans="1:14" ht="15" customHeight="1">
      <c r="A197" s="65" t="s">
        <v>167</v>
      </c>
      <c r="B197" s="7">
        <v>1.32</v>
      </c>
      <c r="C197" s="7">
        <v>1.32</v>
      </c>
      <c r="D197" s="7">
        <v>1.32</v>
      </c>
      <c r="E197" s="66">
        <v>0</v>
      </c>
      <c r="F197" s="66">
        <v>0</v>
      </c>
      <c r="G197" s="66">
        <v>0</v>
      </c>
      <c r="H197" s="66">
        <v>0</v>
      </c>
      <c r="I197" s="66">
        <v>0</v>
      </c>
      <c r="J197" s="66">
        <v>0</v>
      </c>
      <c r="K197" s="7">
        <v>0</v>
      </c>
      <c r="L197" s="74">
        <v>0</v>
      </c>
      <c r="M197" s="75">
        <v>0</v>
      </c>
      <c r="N197" s="30" t="s">
        <v>186</v>
      </c>
    </row>
    <row r="198" spans="1:14" ht="15" customHeight="1">
      <c r="A198" s="65" t="s">
        <v>169</v>
      </c>
      <c r="B198" s="7">
        <v>0.41</v>
      </c>
      <c r="C198" s="7">
        <v>0.41</v>
      </c>
      <c r="D198" s="7">
        <v>0.41</v>
      </c>
      <c r="E198" s="66">
        <v>0</v>
      </c>
      <c r="F198" s="66">
        <v>0</v>
      </c>
      <c r="G198" s="66">
        <v>0</v>
      </c>
      <c r="H198" s="66">
        <v>0</v>
      </c>
      <c r="I198" s="66">
        <v>0</v>
      </c>
      <c r="J198" s="66">
        <v>0</v>
      </c>
      <c r="K198" s="7">
        <v>0</v>
      </c>
      <c r="L198" s="74">
        <v>0</v>
      </c>
      <c r="M198" s="75">
        <v>0</v>
      </c>
      <c r="N198" s="30" t="s">
        <v>186</v>
      </c>
    </row>
    <row r="199" spans="1:14" ht="15" customHeight="1">
      <c r="A199" s="65" t="s">
        <v>201</v>
      </c>
      <c r="B199" s="7">
        <v>449.86</v>
      </c>
      <c r="C199" s="7">
        <v>449.86</v>
      </c>
      <c r="D199" s="7">
        <v>449.86</v>
      </c>
      <c r="E199" s="66">
        <v>0</v>
      </c>
      <c r="F199" s="66">
        <v>0</v>
      </c>
      <c r="G199" s="66">
        <v>0</v>
      </c>
      <c r="H199" s="66">
        <v>0</v>
      </c>
      <c r="I199" s="66">
        <v>0</v>
      </c>
      <c r="J199" s="66">
        <v>0</v>
      </c>
      <c r="K199" s="7">
        <v>0</v>
      </c>
      <c r="L199" s="74">
        <v>0</v>
      </c>
      <c r="M199" s="75">
        <v>0</v>
      </c>
      <c r="N199" s="30" t="s">
        <v>186</v>
      </c>
    </row>
    <row r="200" spans="1:14" ht="15" customHeight="1">
      <c r="A200" s="65" t="s">
        <v>13</v>
      </c>
      <c r="B200" s="7">
        <v>415.89</v>
      </c>
      <c r="C200" s="7">
        <v>415.89</v>
      </c>
      <c r="D200" s="7">
        <v>415.89</v>
      </c>
      <c r="E200" s="66">
        <v>0</v>
      </c>
      <c r="F200" s="66">
        <v>0</v>
      </c>
      <c r="G200" s="66">
        <v>0</v>
      </c>
      <c r="H200" s="66">
        <v>0</v>
      </c>
      <c r="I200" s="66">
        <v>0</v>
      </c>
      <c r="J200" s="66">
        <v>0</v>
      </c>
      <c r="K200" s="7">
        <v>0</v>
      </c>
      <c r="L200" s="74">
        <v>0</v>
      </c>
      <c r="M200" s="75">
        <v>0</v>
      </c>
      <c r="N200" s="30" t="s">
        <v>186</v>
      </c>
    </row>
    <row r="201" spans="1:14" ht="15" customHeight="1">
      <c r="A201" s="65" t="s">
        <v>144</v>
      </c>
      <c r="B201" s="7">
        <v>173.32</v>
      </c>
      <c r="C201" s="7">
        <v>173.32</v>
      </c>
      <c r="D201" s="7">
        <v>173.32</v>
      </c>
      <c r="E201" s="66">
        <v>0</v>
      </c>
      <c r="F201" s="66">
        <v>0</v>
      </c>
      <c r="G201" s="66">
        <v>0</v>
      </c>
      <c r="H201" s="66">
        <v>0</v>
      </c>
      <c r="I201" s="66">
        <v>0</v>
      </c>
      <c r="J201" s="66">
        <v>0</v>
      </c>
      <c r="K201" s="7">
        <v>0</v>
      </c>
      <c r="L201" s="74">
        <v>0</v>
      </c>
      <c r="M201" s="75">
        <v>0</v>
      </c>
      <c r="N201" s="30" t="s">
        <v>186</v>
      </c>
    </row>
    <row r="202" spans="1:14" ht="15" customHeight="1">
      <c r="A202" s="65" t="s">
        <v>145</v>
      </c>
      <c r="B202" s="7">
        <v>26.86</v>
      </c>
      <c r="C202" s="7">
        <v>26.86</v>
      </c>
      <c r="D202" s="7">
        <v>26.86</v>
      </c>
      <c r="E202" s="66">
        <v>0</v>
      </c>
      <c r="F202" s="66">
        <v>0</v>
      </c>
      <c r="G202" s="66">
        <v>0</v>
      </c>
      <c r="H202" s="66">
        <v>0</v>
      </c>
      <c r="I202" s="66">
        <v>0</v>
      </c>
      <c r="J202" s="66">
        <v>0</v>
      </c>
      <c r="K202" s="7">
        <v>0</v>
      </c>
      <c r="L202" s="74">
        <v>0</v>
      </c>
      <c r="M202" s="75">
        <v>0</v>
      </c>
      <c r="N202" s="30" t="s">
        <v>186</v>
      </c>
    </row>
    <row r="203" spans="1:14" ht="15" customHeight="1">
      <c r="A203" s="65" t="s">
        <v>147</v>
      </c>
      <c r="B203" s="7">
        <v>112.99</v>
      </c>
      <c r="C203" s="7">
        <v>112.99</v>
      </c>
      <c r="D203" s="7">
        <v>112.99</v>
      </c>
      <c r="E203" s="66">
        <v>0</v>
      </c>
      <c r="F203" s="66">
        <v>0</v>
      </c>
      <c r="G203" s="66">
        <v>0</v>
      </c>
      <c r="H203" s="66">
        <v>0</v>
      </c>
      <c r="I203" s="66">
        <v>0</v>
      </c>
      <c r="J203" s="66">
        <v>0</v>
      </c>
      <c r="K203" s="7">
        <v>0</v>
      </c>
      <c r="L203" s="74">
        <v>0</v>
      </c>
      <c r="M203" s="75">
        <v>0</v>
      </c>
      <c r="N203" s="30" t="s">
        <v>186</v>
      </c>
    </row>
    <row r="204" spans="1:14" ht="15" customHeight="1">
      <c r="A204" s="65" t="s">
        <v>148</v>
      </c>
      <c r="B204" s="7">
        <v>48.37</v>
      </c>
      <c r="C204" s="7">
        <v>48.37</v>
      </c>
      <c r="D204" s="7">
        <v>48.37</v>
      </c>
      <c r="E204" s="66">
        <v>0</v>
      </c>
      <c r="F204" s="66">
        <v>0</v>
      </c>
      <c r="G204" s="66">
        <v>0</v>
      </c>
      <c r="H204" s="66">
        <v>0</v>
      </c>
      <c r="I204" s="66">
        <v>0</v>
      </c>
      <c r="J204" s="66">
        <v>0</v>
      </c>
      <c r="K204" s="7">
        <v>0</v>
      </c>
      <c r="L204" s="74">
        <v>0</v>
      </c>
      <c r="M204" s="75">
        <v>0</v>
      </c>
      <c r="N204" s="30" t="s">
        <v>186</v>
      </c>
    </row>
    <row r="205" spans="1:14" ht="15" customHeight="1">
      <c r="A205" s="65" t="s">
        <v>150</v>
      </c>
      <c r="B205" s="7">
        <v>20.15</v>
      </c>
      <c r="C205" s="7">
        <v>20.15</v>
      </c>
      <c r="D205" s="7">
        <v>20.15</v>
      </c>
      <c r="E205" s="66">
        <v>0</v>
      </c>
      <c r="F205" s="66">
        <v>0</v>
      </c>
      <c r="G205" s="66">
        <v>0</v>
      </c>
      <c r="H205" s="66">
        <v>0</v>
      </c>
      <c r="I205" s="66">
        <v>0</v>
      </c>
      <c r="J205" s="66">
        <v>0</v>
      </c>
      <c r="K205" s="7">
        <v>0</v>
      </c>
      <c r="L205" s="74">
        <v>0</v>
      </c>
      <c r="M205" s="75">
        <v>0</v>
      </c>
      <c r="N205" s="30" t="s">
        <v>186</v>
      </c>
    </row>
    <row r="206" spans="1:14" ht="15" customHeight="1">
      <c r="A206" s="65" t="s">
        <v>151</v>
      </c>
      <c r="B206" s="7">
        <v>3.17</v>
      </c>
      <c r="C206" s="7">
        <v>3.17</v>
      </c>
      <c r="D206" s="7">
        <v>3.17</v>
      </c>
      <c r="E206" s="66">
        <v>0</v>
      </c>
      <c r="F206" s="66">
        <v>0</v>
      </c>
      <c r="G206" s="66">
        <v>0</v>
      </c>
      <c r="H206" s="66">
        <v>0</v>
      </c>
      <c r="I206" s="66">
        <v>0</v>
      </c>
      <c r="J206" s="66">
        <v>0</v>
      </c>
      <c r="K206" s="7">
        <v>0</v>
      </c>
      <c r="L206" s="74">
        <v>0</v>
      </c>
      <c r="M206" s="75">
        <v>0</v>
      </c>
      <c r="N206" s="30" t="s">
        <v>186</v>
      </c>
    </row>
    <row r="207" spans="1:14" ht="15" customHeight="1">
      <c r="A207" s="65" t="s">
        <v>152</v>
      </c>
      <c r="B207" s="7">
        <v>30.23</v>
      </c>
      <c r="C207" s="7">
        <v>30.23</v>
      </c>
      <c r="D207" s="7">
        <v>30.23</v>
      </c>
      <c r="E207" s="66">
        <v>0</v>
      </c>
      <c r="F207" s="66">
        <v>0</v>
      </c>
      <c r="G207" s="66">
        <v>0</v>
      </c>
      <c r="H207" s="66">
        <v>0</v>
      </c>
      <c r="I207" s="66">
        <v>0</v>
      </c>
      <c r="J207" s="66">
        <v>0</v>
      </c>
      <c r="K207" s="7">
        <v>0</v>
      </c>
      <c r="L207" s="74">
        <v>0</v>
      </c>
      <c r="M207" s="75">
        <v>0</v>
      </c>
      <c r="N207" s="30" t="s">
        <v>186</v>
      </c>
    </row>
    <row r="208" spans="1:14" ht="15" customHeight="1">
      <c r="A208" s="65" t="s">
        <v>153</v>
      </c>
      <c r="B208" s="7">
        <v>0.8</v>
      </c>
      <c r="C208" s="7">
        <v>0.8</v>
      </c>
      <c r="D208" s="7">
        <v>0.8</v>
      </c>
      <c r="E208" s="66">
        <v>0</v>
      </c>
      <c r="F208" s="66">
        <v>0</v>
      </c>
      <c r="G208" s="66">
        <v>0</v>
      </c>
      <c r="H208" s="66">
        <v>0</v>
      </c>
      <c r="I208" s="66">
        <v>0</v>
      </c>
      <c r="J208" s="66">
        <v>0</v>
      </c>
      <c r="K208" s="7">
        <v>0</v>
      </c>
      <c r="L208" s="74">
        <v>0</v>
      </c>
      <c r="M208" s="75">
        <v>0</v>
      </c>
      <c r="N208" s="30" t="s">
        <v>186</v>
      </c>
    </row>
    <row r="209" spans="1:14" ht="15" customHeight="1">
      <c r="A209" s="65" t="s">
        <v>16</v>
      </c>
      <c r="B209" s="7">
        <v>29.34</v>
      </c>
      <c r="C209" s="7">
        <v>29.34</v>
      </c>
      <c r="D209" s="7">
        <v>29.34</v>
      </c>
      <c r="E209" s="66">
        <v>0</v>
      </c>
      <c r="F209" s="66">
        <v>0</v>
      </c>
      <c r="G209" s="66">
        <v>0</v>
      </c>
      <c r="H209" s="66">
        <v>0</v>
      </c>
      <c r="I209" s="66">
        <v>0</v>
      </c>
      <c r="J209" s="66">
        <v>0</v>
      </c>
      <c r="K209" s="7">
        <v>0</v>
      </c>
      <c r="L209" s="74">
        <v>0</v>
      </c>
      <c r="M209" s="75">
        <v>0</v>
      </c>
      <c r="N209" s="30" t="s">
        <v>186</v>
      </c>
    </row>
    <row r="210" spans="1:14" ht="15" customHeight="1">
      <c r="A210" s="65" t="s">
        <v>154</v>
      </c>
      <c r="B210" s="7">
        <v>10.5</v>
      </c>
      <c r="C210" s="7">
        <v>10.5</v>
      </c>
      <c r="D210" s="7">
        <v>10.5</v>
      </c>
      <c r="E210" s="66">
        <v>0</v>
      </c>
      <c r="F210" s="66">
        <v>0</v>
      </c>
      <c r="G210" s="66">
        <v>0</v>
      </c>
      <c r="H210" s="66">
        <v>0</v>
      </c>
      <c r="I210" s="66">
        <v>0</v>
      </c>
      <c r="J210" s="66">
        <v>0</v>
      </c>
      <c r="K210" s="7">
        <v>0</v>
      </c>
      <c r="L210" s="74">
        <v>0</v>
      </c>
      <c r="M210" s="75">
        <v>0</v>
      </c>
      <c r="N210" s="30" t="s">
        <v>186</v>
      </c>
    </row>
    <row r="211" spans="1:14" ht="15" customHeight="1">
      <c r="A211" s="65" t="s">
        <v>155</v>
      </c>
      <c r="B211" s="7">
        <v>8.91</v>
      </c>
      <c r="C211" s="7">
        <v>8.91</v>
      </c>
      <c r="D211" s="7">
        <v>8.91</v>
      </c>
      <c r="E211" s="66">
        <v>0</v>
      </c>
      <c r="F211" s="66">
        <v>0</v>
      </c>
      <c r="G211" s="66">
        <v>0</v>
      </c>
      <c r="H211" s="66">
        <v>0</v>
      </c>
      <c r="I211" s="66">
        <v>0</v>
      </c>
      <c r="J211" s="66">
        <v>0</v>
      </c>
      <c r="K211" s="7">
        <v>0</v>
      </c>
      <c r="L211" s="74">
        <v>0</v>
      </c>
      <c r="M211" s="75">
        <v>0</v>
      </c>
      <c r="N211" s="30" t="s">
        <v>186</v>
      </c>
    </row>
    <row r="212" spans="1:14" ht="15" customHeight="1">
      <c r="A212" s="65" t="s">
        <v>159</v>
      </c>
      <c r="B212" s="7">
        <v>3.45</v>
      </c>
      <c r="C212" s="7">
        <v>3.45</v>
      </c>
      <c r="D212" s="7">
        <v>3.45</v>
      </c>
      <c r="E212" s="66">
        <v>0</v>
      </c>
      <c r="F212" s="66">
        <v>0</v>
      </c>
      <c r="G212" s="66">
        <v>0</v>
      </c>
      <c r="H212" s="66">
        <v>0</v>
      </c>
      <c r="I212" s="66">
        <v>0</v>
      </c>
      <c r="J212" s="66">
        <v>0</v>
      </c>
      <c r="K212" s="7">
        <v>0</v>
      </c>
      <c r="L212" s="74">
        <v>0</v>
      </c>
      <c r="M212" s="75">
        <v>0</v>
      </c>
      <c r="N212" s="30" t="s">
        <v>186</v>
      </c>
    </row>
    <row r="213" spans="1:14" ht="15" customHeight="1">
      <c r="A213" s="65" t="s">
        <v>160</v>
      </c>
      <c r="B213" s="7">
        <v>10.08</v>
      </c>
      <c r="C213" s="7">
        <v>10.08</v>
      </c>
      <c r="D213" s="7">
        <v>10.08</v>
      </c>
      <c r="E213" s="66">
        <v>0</v>
      </c>
      <c r="F213" s="66">
        <v>0</v>
      </c>
      <c r="G213" s="66">
        <v>0</v>
      </c>
      <c r="H213" s="66">
        <v>0</v>
      </c>
      <c r="I213" s="66">
        <v>0</v>
      </c>
      <c r="J213" s="66">
        <v>0</v>
      </c>
      <c r="K213" s="7">
        <v>0</v>
      </c>
      <c r="L213" s="74">
        <v>0</v>
      </c>
      <c r="M213" s="75">
        <v>0</v>
      </c>
      <c r="N213" s="30" t="s">
        <v>186</v>
      </c>
    </row>
    <row r="214" spans="1:14" ht="15" customHeight="1">
      <c r="A214" s="65" t="s">
        <v>163</v>
      </c>
      <c r="B214" s="7">
        <v>-3.6</v>
      </c>
      <c r="C214" s="7">
        <v>-3.6</v>
      </c>
      <c r="D214" s="7">
        <v>-3.6</v>
      </c>
      <c r="E214" s="66">
        <v>0</v>
      </c>
      <c r="F214" s="66">
        <v>0</v>
      </c>
      <c r="G214" s="66">
        <v>0</v>
      </c>
      <c r="H214" s="66">
        <v>0</v>
      </c>
      <c r="I214" s="66">
        <v>0</v>
      </c>
      <c r="J214" s="66">
        <v>0</v>
      </c>
      <c r="K214" s="7">
        <v>0</v>
      </c>
      <c r="L214" s="74">
        <v>0</v>
      </c>
      <c r="M214" s="75">
        <v>0</v>
      </c>
      <c r="N214" s="30" t="s">
        <v>186</v>
      </c>
    </row>
    <row r="215" spans="1:14" ht="15" customHeight="1">
      <c r="A215" s="65" t="s">
        <v>165</v>
      </c>
      <c r="B215" s="7">
        <v>4.63</v>
      </c>
      <c r="C215" s="7">
        <v>4.63</v>
      </c>
      <c r="D215" s="7">
        <v>4.63</v>
      </c>
      <c r="E215" s="66">
        <v>0</v>
      </c>
      <c r="F215" s="66">
        <v>0</v>
      </c>
      <c r="G215" s="66">
        <v>0</v>
      </c>
      <c r="H215" s="66">
        <v>0</v>
      </c>
      <c r="I215" s="66">
        <v>0</v>
      </c>
      <c r="J215" s="66">
        <v>0</v>
      </c>
      <c r="K215" s="7">
        <v>0</v>
      </c>
      <c r="L215" s="74">
        <v>0</v>
      </c>
      <c r="M215" s="75">
        <v>0</v>
      </c>
      <c r="N215" s="30" t="s">
        <v>186</v>
      </c>
    </row>
    <row r="216" spans="1:14" ht="15" customHeight="1">
      <c r="A216" s="65" t="s">
        <v>167</v>
      </c>
      <c r="B216" s="7">
        <v>4.12</v>
      </c>
      <c r="C216" s="7">
        <v>4.12</v>
      </c>
      <c r="D216" s="7">
        <v>4.12</v>
      </c>
      <c r="E216" s="66">
        <v>0</v>
      </c>
      <c r="F216" s="66">
        <v>0</v>
      </c>
      <c r="G216" s="66">
        <v>0</v>
      </c>
      <c r="H216" s="66">
        <v>0</v>
      </c>
      <c r="I216" s="66">
        <v>0</v>
      </c>
      <c r="J216" s="66">
        <v>0</v>
      </c>
      <c r="K216" s="7">
        <v>0</v>
      </c>
      <c r="L216" s="74">
        <v>0</v>
      </c>
      <c r="M216" s="75">
        <v>0</v>
      </c>
      <c r="N216" s="30" t="s">
        <v>186</v>
      </c>
    </row>
    <row r="217" spans="1:14" ht="15" customHeight="1">
      <c r="A217" s="65" t="s">
        <v>169</v>
      </c>
      <c r="B217" s="7">
        <v>0.51</v>
      </c>
      <c r="C217" s="7">
        <v>0.51</v>
      </c>
      <c r="D217" s="7">
        <v>0.51</v>
      </c>
      <c r="E217" s="66">
        <v>0</v>
      </c>
      <c r="F217" s="66">
        <v>0</v>
      </c>
      <c r="G217" s="66">
        <v>0</v>
      </c>
      <c r="H217" s="66">
        <v>0</v>
      </c>
      <c r="I217" s="66">
        <v>0</v>
      </c>
      <c r="J217" s="66">
        <v>0</v>
      </c>
      <c r="K217" s="7">
        <v>0</v>
      </c>
      <c r="L217" s="74">
        <v>0</v>
      </c>
      <c r="M217" s="75">
        <v>0</v>
      </c>
      <c r="N217" s="30" t="s">
        <v>186</v>
      </c>
    </row>
  </sheetData>
  <sheetProtection/>
  <mergeCells count="7">
    <mergeCell ref="M1:N1"/>
    <mergeCell ref="A2:N2"/>
    <mergeCell ref="A4:A5"/>
    <mergeCell ref="B4:B5"/>
    <mergeCell ref="L4:L5"/>
    <mergeCell ref="M4:M5"/>
    <mergeCell ref="N4:N5"/>
  </mergeCells>
  <printOptions horizontalCentered="1"/>
  <pageMargins left="0.6298611111111111" right="0.6298611111111111" top="0.4722222222222222" bottom="0.5097222222222222" header="0" footer="0"/>
  <pageSetup fitToHeight="100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A2" sqref="A2"/>
    </sheetView>
  </sheetViews>
  <sheetFormatPr defaultColWidth="9.33203125" defaultRowHeight="11.25"/>
  <cols>
    <col min="1" max="1" width="42.16015625" style="0" customWidth="1"/>
    <col min="2" max="2" width="46.33203125" style="0" customWidth="1"/>
    <col min="3" max="3" width="80.33203125" style="0" customWidth="1"/>
  </cols>
  <sheetData>
    <row r="1" ht="24" customHeight="1">
      <c r="C1" s="1" t="s">
        <v>202</v>
      </c>
    </row>
    <row r="2" spans="1:6" ht="37.5" customHeight="1">
      <c r="A2" s="40" t="s">
        <v>203</v>
      </c>
      <c r="B2" s="41"/>
      <c r="C2" s="41"/>
      <c r="D2" s="42"/>
      <c r="E2" s="42"/>
      <c r="F2" s="42"/>
    </row>
    <row r="3" spans="2:3" ht="24" customHeight="1">
      <c r="B3" s="4"/>
      <c r="C3" s="43" t="s">
        <v>2</v>
      </c>
    </row>
    <row r="4" spans="1:3" ht="15" customHeight="1">
      <c r="A4" s="44" t="s">
        <v>33</v>
      </c>
      <c r="B4" s="44"/>
      <c r="C4" s="45" t="s">
        <v>204</v>
      </c>
    </row>
    <row r="5" spans="1:3" ht="27.75" customHeight="1">
      <c r="A5" s="13" t="s">
        <v>205</v>
      </c>
      <c r="B5" s="44" t="s">
        <v>206</v>
      </c>
      <c r="C5" s="46"/>
    </row>
    <row r="6" spans="1:3" ht="21.75" customHeight="1">
      <c r="A6" s="47"/>
      <c r="B6" s="48"/>
      <c r="C6" s="49"/>
    </row>
  </sheetData>
  <sheetProtection/>
  <mergeCells count="2"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"/>
  <sheetViews>
    <sheetView zoomScaleSheetLayoutView="100" workbookViewId="0" topLeftCell="A1">
      <selection activeCell="C2" sqref="C2"/>
    </sheetView>
  </sheetViews>
  <sheetFormatPr defaultColWidth="9.33203125" defaultRowHeight="11.25"/>
  <cols>
    <col min="1" max="1" width="22.33203125" style="0" customWidth="1"/>
    <col min="2" max="2" width="21" style="0" customWidth="1"/>
    <col min="3" max="11" width="16.83203125" style="0" customWidth="1"/>
  </cols>
  <sheetData>
    <row r="1" ht="18.75" customHeight="1">
      <c r="K1" s="1" t="s">
        <v>207</v>
      </c>
    </row>
    <row r="2" spans="1:11" ht="36" customHeight="1">
      <c r="A2" s="19" t="s">
        <v>208</v>
      </c>
      <c r="B2" s="19"/>
      <c r="C2" s="20"/>
      <c r="D2" s="19"/>
      <c r="E2" s="21"/>
      <c r="F2" s="19"/>
      <c r="G2" s="19"/>
      <c r="H2" s="19"/>
      <c r="I2" s="19"/>
      <c r="J2" s="19"/>
      <c r="K2" s="19"/>
    </row>
    <row r="3" spans="1:11" ht="24" customHeight="1">
      <c r="A3" s="22"/>
      <c r="B3" s="23"/>
      <c r="C3" s="23"/>
      <c r="D3" s="23"/>
      <c r="E3" s="22"/>
      <c r="F3" s="22"/>
      <c r="G3" s="22"/>
      <c r="H3" s="22"/>
      <c r="I3" s="22"/>
      <c r="K3" s="35" t="s">
        <v>128</v>
      </c>
    </row>
    <row r="4" spans="1:11" ht="24.75" customHeight="1">
      <c r="A4" s="24" t="s">
        <v>129</v>
      </c>
      <c r="B4" s="25"/>
      <c r="C4" s="26" t="s">
        <v>130</v>
      </c>
      <c r="D4" s="26"/>
      <c r="E4" s="26"/>
      <c r="F4" s="24" t="s">
        <v>131</v>
      </c>
      <c r="G4" s="27"/>
      <c r="H4" s="27"/>
      <c r="I4" s="24" t="s">
        <v>132</v>
      </c>
      <c r="J4" s="27"/>
      <c r="K4" s="25"/>
    </row>
    <row r="5" spans="1:11" ht="24.75" customHeight="1">
      <c r="A5" s="28" t="s">
        <v>40</v>
      </c>
      <c r="B5" s="29" t="s">
        <v>41</v>
      </c>
      <c r="C5" s="29" t="s">
        <v>84</v>
      </c>
      <c r="D5" s="29" t="s">
        <v>42</v>
      </c>
      <c r="E5" s="28" t="s">
        <v>88</v>
      </c>
      <c r="F5" s="28" t="s">
        <v>84</v>
      </c>
      <c r="G5" s="28" t="s">
        <v>42</v>
      </c>
      <c r="H5" s="28" t="s">
        <v>88</v>
      </c>
      <c r="I5" s="36" t="s">
        <v>84</v>
      </c>
      <c r="J5" s="36" t="s">
        <v>42</v>
      </c>
      <c r="K5" s="37" t="s">
        <v>88</v>
      </c>
    </row>
    <row r="6" spans="1:13" ht="24.75" customHeight="1">
      <c r="A6" s="30"/>
      <c r="B6" s="31"/>
      <c r="C6" s="32"/>
      <c r="D6" s="33"/>
      <c r="E6" s="34"/>
      <c r="F6" s="33"/>
      <c r="G6" s="33"/>
      <c r="H6" s="33"/>
      <c r="I6" s="38">
        <f>IF(C6&lt;&gt;0,(F6-C6)/C6,0)</f>
        <v>0</v>
      </c>
      <c r="J6" s="39">
        <f>IF(D6&lt;&gt;0,(G6-D6)/D6,0)</f>
        <v>0</v>
      </c>
      <c r="K6" s="39">
        <f>IF(E6&lt;&gt;0,(H6-E6)/E6,0)</f>
        <v>0</v>
      </c>
      <c r="M6" s="4"/>
    </row>
  </sheetData>
  <sheetProtection/>
  <mergeCells count="1"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2017-04-12T08:50:03Z</dcterms:created>
  <dcterms:modified xsi:type="dcterms:W3CDTF">2021-05-20T02:47:30Z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KSORubyTemplate">
    <vt:lpwstr>14</vt:lpwstr>
  </property>
  <property fmtid="{D5CDD505-2E9C-101B-9397-08002B2CF9AE}" pid="5" name="I">
    <vt:lpwstr>54C3678A38F447EB9713BF0DAF7E2E6F</vt:lpwstr>
  </property>
</Properties>
</file>